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tstutzman\Downloads\"/>
    </mc:Choice>
  </mc:AlternateContent>
  <xr:revisionPtr revIDLastSave="0" documentId="13_ncr:1_{7BDD0DDF-0641-47C3-B6F8-A713B0A274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dget" sheetId="1" r:id="rId1"/>
    <sheet name="Example Budget" sheetId="5" r:id="rId2"/>
    <sheet name="Menu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1" l="1"/>
  <c r="H9" i="5"/>
  <c r="I9" i="5" s="1"/>
  <c r="M9" i="5"/>
  <c r="N9" i="5"/>
  <c r="H10" i="5"/>
  <c r="I10" i="5"/>
  <c r="J10" i="5" s="1" a="1"/>
  <c r="J10" i="5" s="1"/>
  <c r="L10" i="5"/>
  <c r="N10" i="5"/>
  <c r="H11" i="5"/>
  <c r="I11" i="5"/>
  <c r="J11" i="5" a="1"/>
  <c r="J11" i="5" s="1"/>
  <c r="M11" i="5"/>
  <c r="N11" i="5"/>
  <c r="H12" i="5"/>
  <c r="I12" i="5"/>
  <c r="J12" i="5" a="1"/>
  <c r="J12" i="5" s="1"/>
  <c r="L12" i="5"/>
  <c r="N12" i="5"/>
  <c r="H13" i="5"/>
  <c r="I13" i="5"/>
  <c r="J13" i="5" a="1"/>
  <c r="J13" i="5" s="1"/>
  <c r="L13" i="5"/>
  <c r="M13" i="5"/>
  <c r="H14" i="5"/>
  <c r="I14" i="5"/>
  <c r="J14" i="5" a="1"/>
  <c r="J14" i="5" s="1"/>
  <c r="M14" i="5"/>
  <c r="N14" i="5"/>
  <c r="H15" i="5"/>
  <c r="I15" i="5" s="1"/>
  <c r="L15" i="5"/>
  <c r="M15" i="5"/>
  <c r="N15" i="5"/>
  <c r="L20" i="5"/>
  <c r="M20" i="5"/>
  <c r="N20" i="5"/>
  <c r="L21" i="5"/>
  <c r="M21" i="5"/>
  <c r="N21" i="5"/>
  <c r="L23" i="5"/>
  <c r="M23" i="5"/>
  <c r="N23" i="5"/>
  <c r="L24" i="5"/>
  <c r="M24" i="5"/>
  <c r="N24" i="5"/>
  <c r="L26" i="5"/>
  <c r="M26" i="5"/>
  <c r="N26" i="5"/>
  <c r="L27" i="5"/>
  <c r="M27" i="5"/>
  <c r="N27" i="5"/>
  <c r="L28" i="5"/>
  <c r="M28" i="5"/>
  <c r="N28" i="5"/>
  <c r="L29" i="5"/>
  <c r="M29" i="5"/>
  <c r="N29" i="5"/>
  <c r="L30" i="5"/>
  <c r="M30" i="5"/>
  <c r="N30" i="5"/>
  <c r="L31" i="5"/>
  <c r="M31" i="5"/>
  <c r="N31" i="5"/>
  <c r="L33" i="5"/>
  <c r="M33" i="5"/>
  <c r="N33" i="5"/>
  <c r="L34" i="5"/>
  <c r="M34" i="5"/>
  <c r="N34" i="5"/>
  <c r="L36" i="5"/>
  <c r="M36" i="5"/>
  <c r="N36" i="5"/>
  <c r="L37" i="5"/>
  <c r="M37" i="5"/>
  <c r="N37" i="5"/>
  <c r="L38" i="5"/>
  <c r="M38" i="5"/>
  <c r="N38" i="5"/>
  <c r="N24" i="1"/>
  <c r="M24" i="1"/>
  <c r="N14" i="1"/>
  <c r="M14" i="1"/>
  <c r="L14" i="1"/>
  <c r="H14" i="1"/>
  <c r="I14" i="1" s="1"/>
  <c r="N38" i="1"/>
  <c r="M38" i="1"/>
  <c r="L38" i="1"/>
  <c r="N37" i="1"/>
  <c r="M37" i="1"/>
  <c r="L37" i="1"/>
  <c r="N32" i="1"/>
  <c r="M32" i="1"/>
  <c r="L32" i="1"/>
  <c r="N31" i="1"/>
  <c r="M31" i="1"/>
  <c r="L31" i="1"/>
  <c r="N30" i="1"/>
  <c r="M30" i="1"/>
  <c r="L30" i="1"/>
  <c r="N29" i="1"/>
  <c r="M29" i="1"/>
  <c r="L29" i="1"/>
  <c r="N21" i="1"/>
  <c r="M21" i="1"/>
  <c r="L21" i="1"/>
  <c r="N27" i="1"/>
  <c r="M27" i="1"/>
  <c r="L27" i="1"/>
  <c r="H13" i="1"/>
  <c r="I13" i="1" s="1"/>
  <c r="M13" i="1"/>
  <c r="N13" i="1"/>
  <c r="H10" i="1"/>
  <c r="I10" i="1" s="1"/>
  <c r="J10" i="1" s="1" a="1"/>
  <c r="J10" i="1" s="1"/>
  <c r="H11" i="1"/>
  <c r="I11" i="1" s="1"/>
  <c r="J11" i="1" s="1" a="1"/>
  <c r="J11" i="1" s="1"/>
  <c r="H12" i="1"/>
  <c r="I12" i="1" s="1"/>
  <c r="J12" i="1" s="1" a="1"/>
  <c r="J12" i="1" s="1"/>
  <c r="H15" i="1"/>
  <c r="I15" i="1" s="1"/>
  <c r="J15" i="1" s="1" a="1"/>
  <c r="J15" i="1" s="1"/>
  <c r="K15" i="1" s="1"/>
  <c r="H16" i="1"/>
  <c r="I16" i="1" s="1"/>
  <c r="J16" i="1" s="1" a="1"/>
  <c r="J16" i="1" s="1"/>
  <c r="N39" i="1"/>
  <c r="N35" i="1"/>
  <c r="N34" i="1"/>
  <c r="N28" i="1"/>
  <c r="N25" i="1"/>
  <c r="N22" i="1"/>
  <c r="L22" i="1"/>
  <c r="M39" i="1"/>
  <c r="M35" i="1"/>
  <c r="M34" i="1"/>
  <c r="M28" i="1"/>
  <c r="M25" i="1"/>
  <c r="M22" i="1"/>
  <c r="L39" i="1"/>
  <c r="L35" i="1"/>
  <c r="L34" i="1"/>
  <c r="L28" i="1"/>
  <c r="L25" i="1"/>
  <c r="N11" i="1"/>
  <c r="N12" i="1"/>
  <c r="N16" i="1"/>
  <c r="N10" i="1"/>
  <c r="M15" i="1"/>
  <c r="M16" i="1"/>
  <c r="L15" i="1"/>
  <c r="J15" i="5" l="1" a="1"/>
  <c r="J15" i="5" s="1"/>
  <c r="K15" i="5" s="1"/>
  <c r="J9" i="5" a="1"/>
  <c r="J9" i="5" s="1"/>
  <c r="I16" i="5"/>
  <c r="K13" i="5"/>
  <c r="N13" i="5" s="1"/>
  <c r="N16" i="5" s="1"/>
  <c r="N39" i="5" s="1"/>
  <c r="J16" i="5"/>
  <c r="K11" i="5"/>
  <c r="L11" i="5" s="1"/>
  <c r="K9" i="5"/>
  <c r="K10" i="5"/>
  <c r="M10" i="5" s="1"/>
  <c r="K14" i="5"/>
  <c r="L14" i="5" s="1"/>
  <c r="K12" i="5"/>
  <c r="M12" i="5" s="1"/>
  <c r="J14" i="1" a="1"/>
  <c r="J14" i="1" s="1"/>
  <c r="K14" i="1" s="1"/>
  <c r="J13" i="1" a="1"/>
  <c r="J13" i="1" s="1"/>
  <c r="K13" i="1" s="1"/>
  <c r="L13" i="1" s="1"/>
  <c r="K11" i="1"/>
  <c r="K16" i="1"/>
  <c r="L16" i="1" s="1"/>
  <c r="K10" i="1"/>
  <c r="I17" i="1"/>
  <c r="K12" i="1"/>
  <c r="N15" i="1"/>
  <c r="M16" i="5" l="1"/>
  <c r="M39" i="5" s="1"/>
  <c r="K16" i="5"/>
  <c r="L9" i="5"/>
  <c r="L16" i="5" s="1"/>
  <c r="L39" i="5" s="1"/>
  <c r="K39" i="5" s="1"/>
  <c r="J17" i="1"/>
  <c r="K17" i="1"/>
  <c r="L12" i="1"/>
  <c r="M12" i="1"/>
  <c r="M11" i="1"/>
  <c r="L11" i="1"/>
  <c r="L10" i="1"/>
  <c r="M10" i="1"/>
  <c r="N17" i="1"/>
  <c r="N40" i="1" s="1"/>
  <c r="L17" i="1" l="1"/>
  <c r="L40" i="1" s="1"/>
  <c r="M17" i="1"/>
  <c r="M40" i="1" s="1"/>
  <c r="K4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bja</author>
    <author>Brad Andersh</author>
  </authors>
  <commentList>
    <comment ref="D9" authorId="0" shapeId="0" xr:uid="{A9675A95-FF2E-E14C-BE5C-4427355C80E0}">
      <text>
        <r>
          <rPr>
            <b/>
            <sz val="10"/>
            <color rgb="FF000000"/>
            <rFont val="Tahoma"/>
            <family val="2"/>
          </rPr>
          <t xml:space="preserve">OSF Employees </t>
        </r>
        <r>
          <rPr>
            <sz val="10"/>
            <color rgb="FF000000"/>
            <rFont val="Tahoma"/>
            <family val="2"/>
          </rPr>
          <t xml:space="preserve">are usually 12-month employees.               </t>
        </r>
        <r>
          <rPr>
            <b/>
            <sz val="10"/>
            <color rgb="FF000000"/>
            <rFont val="Tahoma"/>
            <family val="2"/>
          </rPr>
          <t xml:space="preserve">BU Employees </t>
        </r>
        <r>
          <rPr>
            <sz val="10"/>
            <color rgb="FF000000"/>
            <rFont val="Tahoma"/>
            <family val="2"/>
          </rPr>
          <t xml:space="preserve">can be 9- or 12-month employees.                 </t>
        </r>
        <r>
          <rPr>
            <b/>
            <sz val="10"/>
            <color rgb="FF000000"/>
            <rFont val="Tahoma"/>
            <family val="2"/>
          </rPr>
          <t xml:space="preserve">BU students </t>
        </r>
        <r>
          <rPr>
            <sz val="10"/>
            <color rgb="FF000000"/>
            <rFont val="Tahoma"/>
            <family val="2"/>
          </rPr>
          <t>should be listed as N/A</t>
        </r>
      </text>
    </comment>
    <comment ref="E9" authorId="1" shapeId="0" xr:uid="{BA89873B-9239-524B-AFA9-AE9E4AE22640}">
      <text>
        <r>
          <rPr>
            <b/>
            <sz val="10"/>
            <color rgb="FF000000"/>
            <rFont val="Tahoma"/>
            <family val="2"/>
          </rPr>
          <t xml:space="preserve">OSF employee </t>
        </r>
        <r>
          <rPr>
            <sz val="10"/>
            <color rgb="FF000000"/>
            <rFont val="Tahoma"/>
            <family val="2"/>
          </rPr>
          <t xml:space="preserve">hours are usually listed as duty release hours
</t>
        </r>
        <r>
          <rPr>
            <b/>
            <sz val="10"/>
            <color rgb="FF000000"/>
            <rFont val="Tahoma"/>
            <family val="2"/>
          </rPr>
          <t xml:space="preserve">BU employees </t>
        </r>
        <r>
          <rPr>
            <sz val="10"/>
            <color rgb="FF000000"/>
            <rFont val="Tahoma"/>
            <family val="2"/>
          </rPr>
          <t xml:space="preserve">- Please use the calculator mentioned above which is based on policies in the Faculty Handbook and Exempt Employee Handbook 
</t>
        </r>
        <r>
          <rPr>
            <b/>
            <sz val="12"/>
            <color rgb="FF000000"/>
            <rFont val="Calibri"/>
            <family val="2"/>
          </rPr>
          <t xml:space="preserve">BU Students - </t>
        </r>
        <r>
          <rPr>
            <sz val="12"/>
            <color rgb="FF000000"/>
            <rFont val="Calibri"/>
            <family val="2"/>
          </rPr>
          <t xml:space="preserve">List  hours as extra compensation.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F9" authorId="1" shapeId="0" xr:uid="{4B6AAEEF-7D93-114A-A270-8BD8F4713411}">
      <text>
        <r>
          <rPr>
            <b/>
            <sz val="10"/>
            <color rgb="FF000000"/>
            <rFont val="Tahoma"/>
            <family val="34"/>
          </rPr>
          <t xml:space="preserve">OSF employee </t>
        </r>
        <r>
          <rPr>
            <sz val="10"/>
            <color rgb="FF000000"/>
            <rFont val="Tahoma"/>
            <family val="34"/>
          </rPr>
          <t xml:space="preserve">hours are usually listed as duty release hours    
</t>
        </r>
        <r>
          <rPr>
            <b/>
            <sz val="10"/>
            <color rgb="FF000000"/>
            <rFont val="Tahoma"/>
            <family val="34"/>
          </rPr>
          <t xml:space="preserve">BU employees </t>
        </r>
        <r>
          <rPr>
            <sz val="10"/>
            <color rgb="FF000000"/>
            <rFont val="Tahoma"/>
            <family val="34"/>
          </rPr>
          <t xml:space="preserve">- Please use the calculator mentioned above which is based on policies in the Faculty Handbook and Exempt Employee Handbook 
</t>
        </r>
        <r>
          <rPr>
            <b/>
            <sz val="10"/>
            <color rgb="FF000000"/>
            <rFont val="Tahoma"/>
            <family val="34"/>
          </rPr>
          <t xml:space="preserve">BU Students - </t>
        </r>
        <r>
          <rPr>
            <sz val="10"/>
            <color rgb="FF000000"/>
            <rFont val="Tahoma"/>
            <family val="34"/>
          </rPr>
          <t xml:space="preserve">List  hours as extra compensation.
</t>
        </r>
      </text>
    </comment>
    <comment ref="G9" authorId="1" shapeId="0" xr:uid="{F5CC1476-A001-F040-8345-DB7898D3F042}">
      <text>
        <r>
          <rPr>
            <b/>
            <sz val="10"/>
            <color rgb="FF000000"/>
            <rFont val="Tahoma"/>
            <family val="2"/>
          </rPr>
          <t xml:space="preserve">BU employees  </t>
        </r>
        <r>
          <rPr>
            <sz val="10"/>
            <color rgb="FF000000"/>
            <rFont val="Tahoma"/>
            <family val="2"/>
          </rPr>
          <t>For</t>
        </r>
        <r>
          <rPr>
            <b/>
            <sz val="10"/>
            <color rgb="FF000000"/>
            <rFont val="Tahoma"/>
            <family val="2"/>
          </rPr>
          <t xml:space="preserve"> </t>
        </r>
        <r>
          <rPr>
            <sz val="10"/>
            <color rgb="FF000000"/>
            <rFont val="Tahoma"/>
            <family val="34"/>
          </rPr>
          <t xml:space="preserve">9-month employees: divide your salary by 1560 hours (e.g., $46,800/1560 = $30 per hour)
</t>
        </r>
        <r>
          <rPr>
            <sz val="10"/>
            <color rgb="FF000000"/>
            <rFont val="Tahoma"/>
            <family val="34"/>
          </rPr>
          <t xml:space="preserve">For 12-month employees: divide your salary by 2080 hours
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bja</author>
    <author>Brad Andersh</author>
  </authors>
  <commentList>
    <comment ref="D8" authorId="0" shapeId="0" xr:uid="{A9675A95-FF2E-E14C-BE5C-4427355C80E0}">
      <text>
        <r>
          <rPr>
            <b/>
            <sz val="10"/>
            <color rgb="FF000000"/>
            <rFont val="Tahoma"/>
            <family val="2"/>
          </rPr>
          <t xml:space="preserve">OSF Employees </t>
        </r>
        <r>
          <rPr>
            <sz val="10"/>
            <color rgb="FF000000"/>
            <rFont val="Tahoma"/>
            <family val="2"/>
          </rPr>
          <t xml:space="preserve">are usually 12-month employees.               </t>
        </r>
        <r>
          <rPr>
            <b/>
            <sz val="10"/>
            <color rgb="FF000000"/>
            <rFont val="Tahoma"/>
            <family val="2"/>
          </rPr>
          <t xml:space="preserve">BU Employees </t>
        </r>
        <r>
          <rPr>
            <sz val="10"/>
            <color rgb="FF000000"/>
            <rFont val="Tahoma"/>
            <family val="2"/>
          </rPr>
          <t xml:space="preserve">can be 9- or 12-month employees.                 </t>
        </r>
        <r>
          <rPr>
            <b/>
            <sz val="10"/>
            <color rgb="FF000000"/>
            <rFont val="Tahoma"/>
            <family val="2"/>
          </rPr>
          <t xml:space="preserve">BU students </t>
        </r>
        <r>
          <rPr>
            <sz val="10"/>
            <color rgb="FF000000"/>
            <rFont val="Tahoma"/>
            <family val="2"/>
          </rPr>
          <t>should be listed as N/A</t>
        </r>
      </text>
    </comment>
    <comment ref="E8" authorId="1" shapeId="0" xr:uid="{BA89873B-9239-524B-AFA9-AE9E4AE22640}">
      <text>
        <r>
          <rPr>
            <b/>
            <sz val="10"/>
            <color rgb="FF000000"/>
            <rFont val="Tahoma"/>
            <family val="2"/>
          </rPr>
          <t xml:space="preserve">OSF employee </t>
        </r>
        <r>
          <rPr>
            <sz val="10"/>
            <color rgb="FF000000"/>
            <rFont val="Tahoma"/>
            <family val="2"/>
          </rPr>
          <t xml:space="preserve">hours are usually listed as duty release hours
</t>
        </r>
        <r>
          <rPr>
            <b/>
            <sz val="10"/>
            <color rgb="FF000000"/>
            <rFont val="Tahoma"/>
            <family val="2"/>
          </rPr>
          <t xml:space="preserve">BU employees </t>
        </r>
        <r>
          <rPr>
            <sz val="10"/>
            <color rgb="FF000000"/>
            <rFont val="Tahoma"/>
            <family val="2"/>
          </rPr>
          <t xml:space="preserve">- Please use the calculator mentioned above which is based on policies in the Faculty Handbook and Exempt Employee Handbook 
</t>
        </r>
        <r>
          <rPr>
            <b/>
            <sz val="12"/>
            <color rgb="FF000000"/>
            <rFont val="Calibri"/>
            <family val="2"/>
          </rPr>
          <t xml:space="preserve">BU Students - </t>
        </r>
        <r>
          <rPr>
            <sz val="12"/>
            <color rgb="FF000000"/>
            <rFont val="Calibri"/>
            <family val="2"/>
          </rPr>
          <t xml:space="preserve">List  hours as extra compensation.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F8" authorId="1" shapeId="0" xr:uid="{4B6AAEEF-7D93-114A-A270-8BD8F4713411}">
      <text>
        <r>
          <rPr>
            <b/>
            <sz val="10"/>
            <color rgb="FF000000"/>
            <rFont val="Tahoma"/>
            <family val="34"/>
          </rPr>
          <t xml:space="preserve">OSF employee </t>
        </r>
        <r>
          <rPr>
            <sz val="10"/>
            <color rgb="FF000000"/>
            <rFont val="Tahoma"/>
            <family val="34"/>
          </rPr>
          <t xml:space="preserve">hours are usually listed as duty release hours    
</t>
        </r>
        <r>
          <rPr>
            <b/>
            <sz val="10"/>
            <color rgb="FF000000"/>
            <rFont val="Tahoma"/>
            <family val="34"/>
          </rPr>
          <t xml:space="preserve">BU employees </t>
        </r>
        <r>
          <rPr>
            <sz val="10"/>
            <color rgb="FF000000"/>
            <rFont val="Tahoma"/>
            <family val="34"/>
          </rPr>
          <t xml:space="preserve">- Please use the calculator mentioned above which is based on policies in the Faculty Handbook and Exempt Employee Handbook 
</t>
        </r>
        <r>
          <rPr>
            <b/>
            <sz val="10"/>
            <color rgb="FF000000"/>
            <rFont val="Tahoma"/>
            <family val="34"/>
          </rPr>
          <t xml:space="preserve">BU Students - </t>
        </r>
        <r>
          <rPr>
            <sz val="10"/>
            <color rgb="FF000000"/>
            <rFont val="Tahoma"/>
            <family val="34"/>
          </rPr>
          <t xml:space="preserve">List  hours as extra compensation.
</t>
        </r>
      </text>
    </comment>
    <comment ref="G8" authorId="1" shapeId="0" xr:uid="{F5CC1476-A001-F040-8345-DB7898D3F042}">
      <text>
        <r>
          <rPr>
            <b/>
            <sz val="10"/>
            <color rgb="FF000000"/>
            <rFont val="Tahoma"/>
            <family val="2"/>
          </rPr>
          <t xml:space="preserve">BU employees  </t>
        </r>
        <r>
          <rPr>
            <sz val="10"/>
            <color rgb="FF000000"/>
            <rFont val="Tahoma"/>
            <family val="2"/>
          </rPr>
          <t>For</t>
        </r>
        <r>
          <rPr>
            <b/>
            <sz val="10"/>
            <color rgb="FF000000"/>
            <rFont val="Tahoma"/>
            <family val="2"/>
          </rPr>
          <t xml:space="preserve"> </t>
        </r>
        <r>
          <rPr>
            <sz val="10"/>
            <color rgb="FF000000"/>
            <rFont val="Tahoma"/>
            <family val="34"/>
          </rPr>
          <t xml:space="preserve">9-month employees: divide your salary by 1560 hours (e.g., $46,800/1560 = $30 per hour)
</t>
        </r>
        <r>
          <rPr>
            <sz val="10"/>
            <color rgb="FF000000"/>
            <rFont val="Tahoma"/>
            <family val="34"/>
          </rPr>
          <t xml:space="preserve">For 12-month employees: divide your salary by 2080 hours
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<sst xmlns="http://schemas.openxmlformats.org/spreadsheetml/2006/main" count="126" uniqueCount="58">
  <si>
    <t>SALARY REQUESTED</t>
  </si>
  <si>
    <t>FRINGE BENEFITS</t>
  </si>
  <si>
    <t>TOTAL</t>
  </si>
  <si>
    <t>OSF</t>
  </si>
  <si>
    <t>Other</t>
  </si>
  <si>
    <t>BU</t>
  </si>
  <si>
    <t>Co-Principal Investigator</t>
  </si>
  <si>
    <t xml:space="preserve">Bradley University </t>
  </si>
  <si>
    <t>OSF Healthcare</t>
  </si>
  <si>
    <t>Co-Investigator</t>
  </si>
  <si>
    <t>Research Project Coordinator</t>
  </si>
  <si>
    <t>Medical Resident</t>
  </si>
  <si>
    <t>Graduate Research Assistant</t>
  </si>
  <si>
    <t>SUBTOTALS</t>
  </si>
  <si>
    <t>CONSULTANT COSTS</t>
  </si>
  <si>
    <t>TRAVEL</t>
  </si>
  <si>
    <t>TOTAL DIRECT COSTS</t>
  </si>
  <si>
    <t>Total Hours on Project</t>
  </si>
  <si>
    <t xml:space="preserve"> Duty Release  Hours</t>
  </si>
  <si>
    <t>N/A</t>
  </si>
  <si>
    <t>Hourly Rate</t>
  </si>
  <si>
    <r>
      <t xml:space="preserve">EQUIPMENT  </t>
    </r>
    <r>
      <rPr>
        <b/>
        <i/>
        <sz val="10"/>
        <color theme="1"/>
        <rFont val="Arial"/>
        <family val="2"/>
      </rPr>
      <t>(Itemize)</t>
    </r>
  </si>
  <si>
    <r>
      <t xml:space="preserve">SUPPLIES  </t>
    </r>
    <r>
      <rPr>
        <b/>
        <i/>
        <sz val="10"/>
        <color theme="1"/>
        <rFont val="Arial"/>
        <family val="2"/>
      </rPr>
      <t>(Itemize by category)</t>
    </r>
  </si>
  <si>
    <r>
      <t xml:space="preserve">OTHER EXPENSES  </t>
    </r>
    <r>
      <rPr>
        <b/>
        <i/>
        <sz val="10"/>
        <color theme="1"/>
        <rFont val="Arial"/>
        <family val="2"/>
      </rPr>
      <t>(Itemize by category)</t>
    </r>
  </si>
  <si>
    <t>Undergraduate Reseach Assistant</t>
  </si>
  <si>
    <t xml:space="preserve">1) List PERSONNEL </t>
  </si>
  <si>
    <t>TITLE OF THE PROJECT:</t>
  </si>
  <si>
    <t xml:space="preserve">Name </t>
  </si>
  <si>
    <t>Extra    Compensation Hours</t>
  </si>
  <si>
    <t>PERSONNEL COSTS</t>
  </si>
  <si>
    <r>
      <t xml:space="preserve">OTHER DIRECT COSTS </t>
    </r>
    <r>
      <rPr>
        <b/>
        <sz val="14"/>
        <color rgb="FFC00000"/>
        <rFont val="Calibri"/>
        <family val="2"/>
      </rPr>
      <t>(Provide more details in the budget justification, if necessary)</t>
    </r>
  </si>
  <si>
    <r>
      <t xml:space="preserve">Organization </t>
    </r>
    <r>
      <rPr>
        <sz val="11"/>
        <color rgb="FFC00000"/>
        <rFont val="Arial"/>
        <family val="2"/>
      </rPr>
      <t>(Pull-down menu)</t>
    </r>
  </si>
  <si>
    <r>
      <t xml:space="preserve">Role on Project       </t>
    </r>
    <r>
      <rPr>
        <sz val="11"/>
        <color rgb="FFC00000"/>
        <rFont val="Arial"/>
        <family val="2"/>
      </rPr>
      <t>(Pull-down menu)</t>
    </r>
  </si>
  <si>
    <r>
      <t xml:space="preserve">Contract Type   </t>
    </r>
    <r>
      <rPr>
        <b/>
        <sz val="11"/>
        <color rgb="FFFF0000"/>
        <rFont val="Arial"/>
        <family val="2"/>
      </rPr>
      <t xml:space="preserve"> </t>
    </r>
    <r>
      <rPr>
        <sz val="11"/>
        <color rgb="FFC00000"/>
        <rFont val="Arial"/>
        <family val="2"/>
      </rPr>
      <t>(Pull-down menu)</t>
    </r>
  </si>
  <si>
    <r>
      <t xml:space="preserve">Organization </t>
    </r>
    <r>
      <rPr>
        <sz val="10"/>
        <color rgb="FFC00000"/>
        <rFont val="Arial"/>
        <family val="2"/>
      </rPr>
      <t>(Pull Down Menu)</t>
    </r>
  </si>
  <si>
    <r>
      <t xml:space="preserve">2) Select Organization, Role, and Contract Type </t>
    </r>
    <r>
      <rPr>
        <b/>
        <sz val="12"/>
        <color theme="1"/>
        <rFont val="Arial"/>
        <family val="2"/>
      </rPr>
      <t>(Hover over red arrow in the column headers for instructions)</t>
    </r>
  </si>
  <si>
    <t>9-month</t>
  </si>
  <si>
    <t>12-month</t>
  </si>
  <si>
    <t xml:space="preserve">Functionality will be lost if the form is converted into a Google Sheets document.  </t>
  </si>
  <si>
    <r>
      <rPr>
        <b/>
        <i/>
        <sz val="18"/>
        <color rgb="FF0432FF"/>
        <rFont val="Arial"/>
        <family val="2"/>
      </rPr>
      <t>IFH Budget Form (ver. 10.7.24)</t>
    </r>
    <r>
      <rPr>
        <i/>
        <sz val="18"/>
        <color rgb="FF0432FF"/>
        <rFont val="Arial"/>
        <family val="2"/>
      </rPr>
      <t xml:space="preserve">       </t>
    </r>
    <r>
      <rPr>
        <i/>
        <sz val="14"/>
        <color rgb="FF0432FF"/>
        <rFont val="Arial"/>
        <family val="2"/>
      </rPr>
      <t xml:space="preserve">   </t>
    </r>
  </si>
  <si>
    <t xml:space="preserve">3) Enter Duty Release hours, Extra compensation hours, and Hourly Rate </t>
  </si>
  <si>
    <r>
      <t>(</t>
    </r>
    <r>
      <rPr>
        <b/>
        <u/>
        <sz val="12"/>
        <color rgb="FFC00000"/>
        <rFont val="Arial"/>
        <family val="2"/>
      </rPr>
      <t>BU Employees See the Calculator at</t>
    </r>
    <r>
      <rPr>
        <u/>
        <sz val="12"/>
        <color rgb="FFC00000"/>
        <rFont val="Arial"/>
        <family val="2"/>
      </rPr>
      <t>: https://www.bradley.edu/academic/cio/osp/resources/budget-guidelines/</t>
    </r>
  </si>
  <si>
    <t>Computer Services</t>
  </si>
  <si>
    <t xml:space="preserve">Conference Travel </t>
  </si>
  <si>
    <t>Simulation Supplies</t>
  </si>
  <si>
    <t>Sensors</t>
  </si>
  <si>
    <t>MRI</t>
  </si>
  <si>
    <t>XYZ Consultats</t>
  </si>
  <si>
    <t>Marie Curie</t>
  </si>
  <si>
    <t>Flourence Nightingale</t>
  </si>
  <si>
    <t>Hipporates</t>
  </si>
  <si>
    <t>Nikola Tesla</t>
  </si>
  <si>
    <t>Percy Julian</t>
  </si>
  <si>
    <t>Albert Einstein</t>
  </si>
  <si>
    <r>
      <rPr>
        <b/>
        <i/>
        <sz val="18"/>
        <color rgb="FF0432FF"/>
        <rFont val="Arial"/>
        <family val="2"/>
      </rPr>
      <t>IFH Budget Form (ver. 11.24.25)</t>
    </r>
    <r>
      <rPr>
        <i/>
        <sz val="18"/>
        <color rgb="FF0432FF"/>
        <rFont val="Arial"/>
        <family val="2"/>
      </rPr>
      <t xml:space="preserve">       </t>
    </r>
    <r>
      <rPr>
        <i/>
        <sz val="14"/>
        <color rgb="FF0432FF"/>
        <rFont val="Arial"/>
        <family val="2"/>
      </rPr>
      <t xml:space="preserve">   </t>
    </r>
  </si>
  <si>
    <t>Sample Budget</t>
  </si>
  <si>
    <r>
      <rPr>
        <b/>
        <sz val="18"/>
        <color theme="1"/>
        <rFont val="Calibri"/>
        <family val="2"/>
      </rPr>
      <t xml:space="preserve">OTHER DIRECT COSTS </t>
    </r>
    <r>
      <rPr>
        <b/>
        <sz val="14"/>
        <color rgb="FFC00000"/>
        <rFont val="Calibri"/>
        <family val="2"/>
      </rPr>
      <t>(Provide more details in the budget justification, if necessary)</t>
    </r>
  </si>
  <si>
    <r>
      <t xml:space="preserve">Please complete this budget form using </t>
    </r>
    <r>
      <rPr>
        <b/>
        <i/>
        <sz val="14"/>
        <color rgb="FFC00000"/>
        <rFont val="Arial"/>
        <family val="2"/>
      </rPr>
      <t xml:space="preserve">Excel. </t>
    </r>
    <r>
      <rPr>
        <i/>
        <sz val="14"/>
        <color rgb="FFC00000"/>
        <rFont val="Arial"/>
        <family val="2"/>
      </rPr>
      <t xml:space="preserve">Both Bradley and OSF have Microsoft 365 licenses which allows the Excel file to be shared.  							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</si>
</sst>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3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 Black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1"/>
      <color theme="1"/>
      <name val="Arial Black"/>
      <family val="2"/>
    </font>
    <font>
      <sz val="12"/>
      <color rgb="FFC00000"/>
      <name val="Arial"/>
      <family val="2"/>
    </font>
    <font>
      <b/>
      <sz val="12"/>
      <color rgb="FFC00000"/>
      <name val="Arial"/>
      <family val="2"/>
    </font>
    <font>
      <b/>
      <sz val="11"/>
      <color rgb="FFFF0000"/>
      <name val="Arial"/>
      <family val="2"/>
    </font>
    <font>
      <b/>
      <sz val="20"/>
      <color theme="1"/>
      <name val="Calibri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0"/>
      <color rgb="FF000000"/>
      <name val="Tahoma"/>
      <family val="34"/>
    </font>
    <font>
      <sz val="10"/>
      <color rgb="FF000000"/>
      <name val="Tahoma"/>
      <family val="34"/>
    </font>
    <font>
      <b/>
      <sz val="12"/>
      <color theme="1"/>
      <name val="Arial"/>
      <family val="2"/>
    </font>
    <font>
      <b/>
      <sz val="20"/>
      <color rgb="FFC00000"/>
      <name val="Calibri"/>
      <family val="2"/>
      <scheme val="minor"/>
    </font>
    <font>
      <b/>
      <sz val="14"/>
      <color rgb="FFC00000"/>
      <name val="Calibri"/>
      <family val="2"/>
    </font>
    <font>
      <sz val="11"/>
      <color rgb="FFC00000"/>
      <name val="Arial"/>
      <family val="2"/>
    </font>
    <font>
      <sz val="10"/>
      <color rgb="FFC00000"/>
      <name val="Arial"/>
      <family val="2"/>
    </font>
    <font>
      <u/>
      <sz val="11"/>
      <color theme="10"/>
      <name val="Calibri"/>
      <family val="2"/>
      <scheme val="minor"/>
    </font>
    <font>
      <i/>
      <sz val="14"/>
      <color rgb="FF0432FF"/>
      <name val="Arial"/>
      <family val="2"/>
    </font>
    <font>
      <b/>
      <i/>
      <sz val="18"/>
      <color rgb="FF0432FF"/>
      <name val="Arial"/>
      <family val="2"/>
    </font>
    <font>
      <i/>
      <sz val="18"/>
      <color rgb="FF0432FF"/>
      <name val="Arial"/>
      <family val="2"/>
    </font>
    <font>
      <sz val="8"/>
      <color rgb="FF0432FF"/>
      <name val="Arial"/>
      <family val="2"/>
    </font>
    <font>
      <i/>
      <sz val="12"/>
      <color rgb="FF0432FF"/>
      <name val="Calibri (Body)"/>
    </font>
    <font>
      <u/>
      <sz val="12"/>
      <color rgb="FFC00000"/>
      <name val="Arial"/>
      <family val="2"/>
    </font>
    <font>
      <b/>
      <u/>
      <sz val="12"/>
      <color rgb="FFC00000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i/>
      <sz val="14"/>
      <color rgb="FFC00000"/>
      <name val="Arial"/>
      <family val="2"/>
    </font>
    <font>
      <b/>
      <i/>
      <sz val="14"/>
      <color rgb="FFC00000"/>
      <name val="Arial"/>
      <family val="2"/>
    </font>
    <font>
      <i/>
      <sz val="12"/>
      <color rgb="FF0432FF"/>
      <name val="Arial"/>
      <family val="2"/>
    </font>
    <font>
      <sz val="12"/>
      <color theme="1"/>
      <name val="Arial"/>
      <family val="2"/>
    </font>
    <font>
      <b/>
      <sz val="20"/>
      <color rgb="FFC00000"/>
      <name val="Arial"/>
      <family val="2"/>
    </font>
    <font>
      <b/>
      <sz val="18"/>
      <color theme="1"/>
      <name val="Arial"/>
      <family val="2"/>
    </font>
    <font>
      <b/>
      <sz val="18"/>
      <color theme="1"/>
      <name val="Calibri"/>
      <family val="2"/>
    </font>
    <font>
      <b/>
      <sz val="18"/>
      <color theme="1"/>
      <name val="Arial Black"/>
      <family val="2"/>
    </font>
    <font>
      <b/>
      <sz val="16"/>
      <color rgb="FFC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110">
    <xf numFmtId="0" fontId="0" fillId="0" borderId="0" xfId="0"/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5" fontId="5" fillId="0" borderId="2" xfId="0" applyNumberFormat="1" applyFont="1" applyBorder="1" applyAlignment="1">
      <alignment vertical="center" shrinkToFit="1"/>
    </xf>
    <xf numFmtId="164" fontId="5" fillId="3" borderId="2" xfId="0" applyNumberFormat="1" applyFont="1" applyFill="1" applyBorder="1" applyAlignment="1">
      <alignment horizontal="center" vertical="center"/>
    </xf>
    <xf numFmtId="164" fontId="5" fillId="3" borderId="6" xfId="0" applyNumberFormat="1" applyFont="1" applyFill="1" applyBorder="1" applyAlignment="1">
      <alignment horizontal="center" vertical="center"/>
    </xf>
    <xf numFmtId="164" fontId="5" fillId="2" borderId="5" xfId="0" applyNumberFormat="1" applyFont="1" applyFill="1" applyBorder="1" applyAlignment="1">
      <alignment vertical="center" wrapText="1"/>
    </xf>
    <xf numFmtId="164" fontId="5" fillId="2" borderId="5" xfId="1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4" fontId="5" fillId="2" borderId="3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44" fontId="5" fillId="4" borderId="16" xfId="0" applyNumberFormat="1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1" fontId="5" fillId="0" borderId="8" xfId="0" applyNumberFormat="1" applyFont="1" applyBorder="1" applyAlignment="1" applyProtection="1">
      <alignment horizontal="center" vertical="center" wrapText="1"/>
      <protection locked="0"/>
    </xf>
    <xf numFmtId="1" fontId="5" fillId="0" borderId="15" xfId="0" applyNumberFormat="1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1" fontId="5" fillId="0" borderId="2" xfId="0" applyNumberFormat="1" applyFont="1" applyBorder="1" applyAlignment="1" applyProtection="1">
      <alignment horizontal="center" vertical="center" shrinkToFit="1"/>
      <protection locked="0"/>
    </xf>
    <xf numFmtId="1" fontId="5" fillId="0" borderId="3" xfId="0" applyNumberFormat="1" applyFont="1" applyBorder="1" applyAlignment="1" applyProtection="1">
      <alignment horizontal="center" vertical="center" wrapText="1"/>
      <protection locked="0"/>
    </xf>
    <xf numFmtId="1" fontId="5" fillId="0" borderId="8" xfId="0" applyNumberFormat="1" applyFont="1" applyBorder="1" applyAlignment="1">
      <alignment horizontal="center" vertical="center" shrinkToFit="1"/>
    </xf>
    <xf numFmtId="164" fontId="5" fillId="0" borderId="8" xfId="0" applyNumberFormat="1" applyFont="1" applyBorder="1" applyAlignment="1">
      <alignment vertical="center" shrinkToFit="1"/>
    </xf>
    <xf numFmtId="164" fontId="5" fillId="3" borderId="8" xfId="0" applyNumberFormat="1" applyFont="1" applyFill="1" applyBorder="1" applyAlignment="1">
      <alignment horizontal="center" vertical="center"/>
    </xf>
    <xf numFmtId="164" fontId="5" fillId="0" borderId="2" xfId="0" applyNumberFormat="1" applyFont="1" applyBorder="1" applyAlignment="1">
      <alignment vertical="center" shrinkToFit="1"/>
    </xf>
    <xf numFmtId="0" fontId="11" fillId="2" borderId="14" xfId="0" applyFont="1" applyFill="1" applyBorder="1" applyAlignment="1">
      <alignment horizontal="left" vertical="top"/>
    </xf>
    <xf numFmtId="0" fontId="11" fillId="2" borderId="0" xfId="0" applyFont="1" applyFill="1" applyAlignment="1">
      <alignment horizontal="left" vertical="top"/>
    </xf>
    <xf numFmtId="44" fontId="5" fillId="0" borderId="8" xfId="1" applyFont="1" applyBorder="1" applyAlignment="1" applyProtection="1">
      <alignment vertical="center" shrinkToFit="1"/>
      <protection locked="0"/>
    </xf>
    <xf numFmtId="0" fontId="8" fillId="2" borderId="6" xfId="0" applyFont="1" applyFill="1" applyBorder="1" applyAlignment="1">
      <alignment horizontal="center" vertical="center" wrapText="1"/>
    </xf>
    <xf numFmtId="44" fontId="5" fillId="4" borderId="6" xfId="0" applyNumberFormat="1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164" fontId="5" fillId="0" borderId="8" xfId="0" applyNumberFormat="1" applyFont="1" applyBorder="1" applyAlignment="1" applyProtection="1">
      <alignment horizontal="center" vertical="center" wrapText="1"/>
      <protection locked="0"/>
    </xf>
    <xf numFmtId="164" fontId="5" fillId="0" borderId="15" xfId="1" applyNumberFormat="1" applyFont="1" applyBorder="1" applyAlignment="1" applyProtection="1">
      <alignment vertical="center" wrapText="1"/>
      <protection locked="0"/>
    </xf>
    <xf numFmtId="164" fontId="5" fillId="0" borderId="2" xfId="0" applyNumberFormat="1" applyFont="1" applyBorder="1" applyAlignment="1" applyProtection="1">
      <alignment horizontal="center" vertical="center" wrapText="1"/>
      <protection locked="0"/>
    </xf>
    <xf numFmtId="164" fontId="5" fillId="0" borderId="3" xfId="1" applyNumberFormat="1" applyFont="1" applyBorder="1" applyAlignment="1" applyProtection="1">
      <alignment vertical="center" wrapText="1"/>
      <protection locked="0"/>
    </xf>
    <xf numFmtId="164" fontId="5" fillId="0" borderId="2" xfId="1" applyNumberFormat="1" applyFont="1" applyBorder="1" applyAlignment="1" applyProtection="1">
      <alignment vertical="center" wrapText="1"/>
      <protection locked="0"/>
    </xf>
    <xf numFmtId="0" fontId="5" fillId="0" borderId="8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164" fontId="10" fillId="0" borderId="2" xfId="0" applyNumberFormat="1" applyFont="1" applyBorder="1" applyAlignment="1">
      <alignment vertical="center" wrapText="1"/>
    </xf>
    <xf numFmtId="44" fontId="5" fillId="0" borderId="2" xfId="1" applyFont="1" applyBorder="1" applyAlignment="1" applyProtection="1">
      <alignment vertical="center" shrinkToFit="1"/>
      <protection locked="0"/>
    </xf>
    <xf numFmtId="44" fontId="5" fillId="0" borderId="2" xfId="1" applyFont="1" applyBorder="1" applyAlignment="1" applyProtection="1">
      <alignment vertical="center" wrapText="1"/>
      <protection locked="0"/>
    </xf>
    <xf numFmtId="0" fontId="5" fillId="2" borderId="5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164" fontId="5" fillId="3" borderId="7" xfId="0" applyNumberFormat="1" applyFont="1" applyFill="1" applyBorder="1" applyAlignment="1">
      <alignment horizontal="center" vertical="center"/>
    </xf>
    <xf numFmtId="44" fontId="5" fillId="2" borderId="5" xfId="1" applyFont="1" applyFill="1" applyBorder="1" applyAlignment="1" applyProtection="1">
      <alignment horizontal="center" vertical="center"/>
    </xf>
    <xf numFmtId="44" fontId="5" fillId="2" borderId="3" xfId="1" applyFont="1" applyFill="1" applyBorder="1" applyAlignment="1" applyProtection="1">
      <alignment horizontal="center" vertical="center"/>
    </xf>
    <xf numFmtId="0" fontId="24" fillId="0" borderId="0" xfId="2" applyAlignment="1">
      <alignment horizontal="left" vertical="top"/>
    </xf>
    <xf numFmtId="0" fontId="11" fillId="2" borderId="15" xfId="0" applyFont="1" applyFill="1" applyBorder="1" applyAlignment="1">
      <alignment vertical="top"/>
    </xf>
    <xf numFmtId="0" fontId="36" fillId="3" borderId="12" xfId="0" applyFont="1" applyFill="1" applyBorder="1" applyAlignment="1">
      <alignment horizontal="center" vertical="top"/>
    </xf>
    <xf numFmtId="0" fontId="37" fillId="3" borderId="13" xfId="0" applyFont="1" applyFill="1" applyBorder="1" applyAlignment="1">
      <alignment horizontal="center" vertical="top"/>
    </xf>
    <xf numFmtId="0" fontId="37" fillId="3" borderId="15" xfId="0" applyFont="1" applyFill="1" applyBorder="1" applyAlignment="1">
      <alignment horizontal="center" vertical="top"/>
    </xf>
    <xf numFmtId="0" fontId="41" fillId="0" borderId="2" xfId="0" applyFont="1" applyBorder="1" applyAlignment="1">
      <alignment horizontal="left" vertical="top" wrapText="1"/>
    </xf>
    <xf numFmtId="0" fontId="41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4" xfId="0" applyFont="1" applyBorder="1" applyAlignment="1" applyProtection="1">
      <alignment horizontal="left" vertical="center" wrapText="1" indent="2"/>
      <protection locked="0"/>
    </xf>
    <xf numFmtId="0" fontId="3" fillId="0" borderId="5" xfId="0" applyFont="1" applyBorder="1" applyAlignment="1" applyProtection="1">
      <alignment horizontal="left" vertical="center" wrapText="1" indent="2"/>
      <protection locked="0"/>
    </xf>
    <xf numFmtId="0" fontId="3" fillId="0" borderId="3" xfId="0" applyFont="1" applyBorder="1" applyAlignment="1" applyProtection="1">
      <alignment horizontal="left" vertical="center" wrapText="1" indent="2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8" fillId="2" borderId="4" xfId="0" applyFont="1" applyFill="1" applyBorder="1" applyAlignment="1" applyProtection="1">
      <alignment horizontal="left" vertical="center" wrapText="1"/>
      <protection locked="0"/>
    </xf>
    <xf numFmtId="0" fontId="8" fillId="2" borderId="5" xfId="0" applyFont="1" applyFill="1" applyBorder="1" applyAlignment="1" applyProtection="1">
      <alignment horizontal="left" vertical="center" wrapText="1"/>
      <protection locked="0"/>
    </xf>
    <xf numFmtId="0" fontId="8" fillId="2" borderId="3" xfId="0" applyFont="1" applyFill="1" applyBorder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left" vertical="center" wrapText="1" indent="2"/>
      <protection locked="0"/>
    </xf>
    <xf numFmtId="0" fontId="3" fillId="0" borderId="13" xfId="0" applyFont="1" applyBorder="1" applyAlignment="1" applyProtection="1">
      <alignment horizontal="left" vertical="center" wrapText="1" indent="2"/>
      <protection locked="0"/>
    </xf>
    <xf numFmtId="0" fontId="11" fillId="2" borderId="12" xfId="0" applyFont="1" applyFill="1" applyBorder="1" applyAlignment="1">
      <alignment horizontal="left" vertical="top"/>
    </xf>
    <xf numFmtId="0" fontId="11" fillId="2" borderId="13" xfId="0" applyFont="1" applyFill="1" applyBorder="1" applyAlignment="1">
      <alignment horizontal="left" vertical="top"/>
    </xf>
    <xf numFmtId="0" fontId="34" fillId="2" borderId="0" xfId="0" applyFont="1" applyFill="1" applyAlignment="1">
      <alignment horizontal="center" vertical="center" wrapText="1"/>
    </xf>
    <xf numFmtId="0" fontId="34" fillId="2" borderId="14" xfId="0" applyFont="1" applyFill="1" applyBorder="1" applyAlignment="1">
      <alignment horizontal="center" vertical="center" wrapText="1"/>
    </xf>
    <xf numFmtId="0" fontId="25" fillId="2" borderId="11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28" fillId="2" borderId="10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1" fillId="2" borderId="11" xfId="0" applyFont="1" applyFill="1" applyBorder="1" applyAlignment="1">
      <alignment horizontal="left" vertical="top"/>
    </xf>
    <xf numFmtId="0" fontId="11" fillId="2" borderId="9" xfId="0" applyFont="1" applyFill="1" applyBorder="1" applyAlignment="1">
      <alignment horizontal="left" vertical="top"/>
    </xf>
    <xf numFmtId="0" fontId="11" fillId="2" borderId="10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left" vertical="top"/>
    </xf>
    <xf numFmtId="0" fontId="11" fillId="2" borderId="0" xfId="0" applyFont="1" applyFill="1" applyAlignment="1">
      <alignment horizontal="left" vertical="top"/>
    </xf>
    <xf numFmtId="0" fontId="11" fillId="2" borderId="14" xfId="0" applyFont="1" applyFill="1" applyBorder="1" applyAlignment="1">
      <alignment horizontal="left" vertical="top"/>
    </xf>
    <xf numFmtId="0" fontId="14" fillId="2" borderId="11" xfId="0" applyFont="1" applyFill="1" applyBorder="1" applyAlignment="1" applyProtection="1">
      <alignment horizontal="left" vertical="center" wrapText="1"/>
      <protection locked="0"/>
    </xf>
    <xf numFmtId="0" fontId="14" fillId="2" borderId="9" xfId="0" applyFont="1" applyFill="1" applyBorder="1" applyAlignment="1" applyProtection="1">
      <alignment horizontal="left" vertical="center" wrapText="1"/>
      <protection locked="0"/>
    </xf>
    <xf numFmtId="44" fontId="8" fillId="2" borderId="4" xfId="1" applyFont="1" applyFill="1" applyBorder="1" applyAlignment="1" applyProtection="1">
      <alignment horizontal="left" vertical="center" wrapText="1"/>
      <protection locked="0"/>
    </xf>
    <xf numFmtId="44" fontId="8" fillId="2" borderId="5" xfId="1" applyFont="1" applyFill="1" applyBorder="1" applyAlignment="1" applyProtection="1">
      <alignment horizontal="left" vertical="center" wrapText="1"/>
      <protection locked="0"/>
    </xf>
    <xf numFmtId="0" fontId="42" fillId="0" borderId="4" xfId="0" applyFont="1" applyBorder="1" applyAlignment="1">
      <alignment horizontal="center"/>
    </xf>
    <xf numFmtId="0" fontId="42" fillId="0" borderId="3" xfId="0" applyFont="1" applyBorder="1" applyAlignment="1">
      <alignment horizontal="center"/>
    </xf>
    <xf numFmtId="0" fontId="38" fillId="0" borderId="4" xfId="0" applyFont="1" applyBorder="1" applyAlignment="1" applyProtection="1">
      <alignment horizontal="left"/>
      <protection locked="0"/>
    </xf>
    <xf numFmtId="0" fontId="38" fillId="0" borderId="5" xfId="0" applyFont="1" applyBorder="1" applyAlignment="1" applyProtection="1">
      <alignment horizontal="left"/>
      <protection locked="0"/>
    </xf>
    <xf numFmtId="0" fontId="38" fillId="0" borderId="3" xfId="0" applyFont="1" applyBorder="1" applyAlignment="1" applyProtection="1">
      <alignment horizontal="left"/>
      <protection locked="0"/>
    </xf>
    <xf numFmtId="0" fontId="39" fillId="2" borderId="12" xfId="0" applyFont="1" applyFill="1" applyBorder="1" applyAlignment="1" applyProtection="1">
      <alignment horizontal="left" vertical="center" wrapText="1"/>
      <protection locked="0"/>
    </xf>
    <xf numFmtId="0" fontId="39" fillId="2" borderId="13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29" fillId="3" borderId="12" xfId="0" applyFont="1" applyFill="1" applyBorder="1" applyAlignment="1">
      <alignment horizontal="center" vertical="top"/>
    </xf>
    <xf numFmtId="0" fontId="1" fillId="3" borderId="13" xfId="0" applyFont="1" applyFill="1" applyBorder="1" applyAlignment="1">
      <alignment horizontal="center" vertical="top"/>
    </xf>
    <xf numFmtId="0" fontId="1" fillId="3" borderId="15" xfId="0" applyFont="1" applyFill="1" applyBorder="1" applyAlignment="1">
      <alignment horizontal="center" vertical="top"/>
    </xf>
    <xf numFmtId="0" fontId="30" fillId="2" borderId="13" xfId="2" applyFont="1" applyFill="1" applyBorder="1" applyAlignment="1">
      <alignment horizontal="left" vertical="top"/>
    </xf>
    <xf numFmtId="0" fontId="20" fillId="0" borderId="4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4" xfId="0" applyFont="1" applyBorder="1" applyAlignment="1" applyProtection="1">
      <alignment horizontal="left"/>
      <protection locked="0"/>
    </xf>
    <xf numFmtId="0" fontId="20" fillId="0" borderId="5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left"/>
      <protection locked="0"/>
    </xf>
    <xf numFmtId="0" fontId="14" fillId="2" borderId="12" xfId="0" applyFont="1" applyFill="1" applyBorder="1" applyAlignment="1" applyProtection="1">
      <alignment horizontal="left" vertical="center" wrapText="1"/>
      <protection locked="0"/>
    </xf>
    <xf numFmtId="0" fontId="14" fillId="2" borderId="13" xfId="0" applyFont="1" applyFill="1" applyBorder="1" applyAlignment="1" applyProtection="1">
      <alignment horizontal="left" vertical="center" wrapText="1"/>
      <protection locked="0"/>
    </xf>
  </cellXfs>
  <cellStyles count="3">
    <cellStyle name="Currency" xfId="1" builtinId="4"/>
    <cellStyle name="Hyperlink" xfId="2" builtinId="8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161289</xdr:colOff>
      <xdr:row>16</xdr:row>
      <xdr:rowOff>54444</xdr:rowOff>
    </xdr:from>
    <xdr:to>
      <xdr:col>5</xdr:col>
      <xdr:colOff>616169</xdr:colOff>
      <xdr:row>16</xdr:row>
      <xdr:rowOff>159219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775622" y="4224277"/>
          <a:ext cx="1449714" cy="104775"/>
          <a:chOff x="0" y="0"/>
          <a:chExt cx="1371600" cy="762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0" y="38101"/>
            <a:ext cx="1308100" cy="0"/>
          </a:xfrm>
          <a:custGeom>
            <a:avLst/>
            <a:gdLst/>
            <a:ahLst/>
            <a:cxnLst/>
            <a:rect l="0" t="0" r="0" b="0"/>
            <a:pathLst>
              <a:path w="1308100">
                <a:moveTo>
                  <a:pt x="0" y="0"/>
                </a:moveTo>
                <a:lnTo>
                  <a:pt x="1308100" y="0"/>
                </a:lnTo>
              </a:path>
            </a:pathLst>
          </a:custGeom>
          <a:ln w="9525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1295401" y="0"/>
            <a:ext cx="76200" cy="76200"/>
          </a:xfrm>
          <a:custGeom>
            <a:avLst/>
            <a:gdLst/>
            <a:ahLst/>
            <a:cxnLst/>
            <a:rect l="0" t="0" r="0" b="0"/>
            <a:pathLst>
              <a:path w="76200" h="76200">
                <a:moveTo>
                  <a:pt x="0" y="0"/>
                </a:moveTo>
                <a:lnTo>
                  <a:pt x="0" y="76200"/>
                </a:lnTo>
                <a:lnTo>
                  <a:pt x="76200" y="38100"/>
                </a:lnTo>
                <a:lnTo>
                  <a:pt x="0" y="0"/>
                </a:lnTo>
                <a:close/>
              </a:path>
            </a:pathLst>
          </a:custGeom>
          <a:solidFill>
            <a:srgbClr val="000000"/>
          </a:solidFill>
        </xdr:spPr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161289</xdr:colOff>
      <xdr:row>15</xdr:row>
      <xdr:rowOff>54444</xdr:rowOff>
    </xdr:from>
    <xdr:ext cx="1581754" cy="104775"/>
    <xdr:grpSp>
      <xdr:nvGrpSpPr>
        <xdr:cNvPr id="2" name="Group 2">
          <a:extLst>
            <a:ext uri="{FF2B5EF4-FFF2-40B4-BE49-F238E27FC236}">
              <a16:creationId xmlns:a16="http://schemas.microsoft.com/office/drawing/2014/main" id="{4124C728-2D3F-9043-8F53-A00529846D92}"/>
            </a:ext>
          </a:extLst>
        </xdr:cNvPr>
        <xdr:cNvGrpSpPr/>
      </xdr:nvGrpSpPr>
      <xdr:grpSpPr>
        <a:xfrm>
          <a:off x="4757102" y="5078882"/>
          <a:ext cx="1581754" cy="104775"/>
          <a:chOff x="0" y="0"/>
          <a:chExt cx="1371600" cy="762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7522E929-1476-2343-DE77-5F9C3AAD8A5C}"/>
              </a:ext>
            </a:extLst>
          </xdr:cNvPr>
          <xdr:cNvSpPr/>
        </xdr:nvSpPr>
        <xdr:spPr>
          <a:xfrm>
            <a:off x="0" y="38101"/>
            <a:ext cx="1308100" cy="0"/>
          </a:xfrm>
          <a:custGeom>
            <a:avLst/>
            <a:gdLst/>
            <a:ahLst/>
            <a:cxnLst/>
            <a:rect l="0" t="0" r="0" b="0"/>
            <a:pathLst>
              <a:path w="1308100">
                <a:moveTo>
                  <a:pt x="0" y="0"/>
                </a:moveTo>
                <a:lnTo>
                  <a:pt x="1308100" y="0"/>
                </a:lnTo>
              </a:path>
            </a:pathLst>
          </a:custGeom>
          <a:ln w="9525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C4B6E37D-A3A5-649A-18A3-B3EE1A88C5A5}"/>
              </a:ext>
            </a:extLst>
          </xdr:cNvPr>
          <xdr:cNvSpPr/>
        </xdr:nvSpPr>
        <xdr:spPr>
          <a:xfrm>
            <a:off x="1295401" y="0"/>
            <a:ext cx="76200" cy="76200"/>
          </a:xfrm>
          <a:custGeom>
            <a:avLst/>
            <a:gdLst/>
            <a:ahLst/>
            <a:cxnLst/>
            <a:rect l="0" t="0" r="0" b="0"/>
            <a:pathLst>
              <a:path w="76200" h="76200">
                <a:moveTo>
                  <a:pt x="0" y="0"/>
                </a:moveTo>
                <a:lnTo>
                  <a:pt x="0" y="76200"/>
                </a:lnTo>
                <a:lnTo>
                  <a:pt x="76200" y="38100"/>
                </a:lnTo>
                <a:lnTo>
                  <a:pt x="0" y="0"/>
                </a:lnTo>
                <a:close/>
              </a:path>
            </a:pathLst>
          </a:custGeom>
          <a:solidFill>
            <a:srgbClr val="000000"/>
          </a:solidFill>
        </xdr:spPr>
      </xdr:sp>
    </xdr:grp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bradley.edu/academic/cio/osp/assets/documents/IndirectCostCalculator.xlsx)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0"/>
  <sheetViews>
    <sheetView tabSelected="1" zoomScale="90" zoomScaleNormal="90" workbookViewId="0">
      <selection activeCell="C4" sqref="C4:N4"/>
    </sheetView>
  </sheetViews>
  <sheetFormatPr defaultColWidth="9.140625" defaultRowHeight="15"/>
  <cols>
    <col min="1" max="1" width="24.42578125" style="2" customWidth="1"/>
    <col min="2" max="5" width="14.85546875" style="2" customWidth="1"/>
    <col min="6" max="6" width="17.140625" style="2" customWidth="1"/>
    <col min="7" max="8" width="14.85546875" style="2" customWidth="1"/>
    <col min="9" max="14" width="13.85546875" style="2" customWidth="1"/>
    <col min="15" max="16" width="9.140625" style="2"/>
    <col min="17" max="17" width="9.140625" style="2" hidden="1" customWidth="1"/>
    <col min="18" max="18" width="9.140625" style="2" customWidth="1"/>
    <col min="19" max="16384" width="9.140625" style="2"/>
  </cols>
  <sheetData>
    <row r="1" spans="1:19" ht="33.950000000000003" customHeight="1">
      <c r="A1" s="74" t="s">
        <v>54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6"/>
    </row>
    <row r="2" spans="1:19" ht="20.100000000000001" customHeight="1">
      <c r="A2" s="72" t="s">
        <v>57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3"/>
    </row>
    <row r="3" spans="1:19">
      <c r="A3" s="52" t="s">
        <v>38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4"/>
    </row>
    <row r="4" spans="1:19" s="1" customFormat="1" ht="26.25">
      <c r="A4" s="90" t="s">
        <v>26</v>
      </c>
      <c r="B4" s="91"/>
      <c r="C4" s="92"/>
      <c r="D4" s="93"/>
      <c r="E4" s="93"/>
      <c r="F4" s="93"/>
      <c r="G4" s="93"/>
      <c r="H4" s="93"/>
      <c r="I4" s="93"/>
      <c r="J4" s="93"/>
      <c r="K4" s="93"/>
      <c r="L4" s="93"/>
      <c r="M4" s="93"/>
      <c r="N4" s="94"/>
      <c r="S4" s="50"/>
    </row>
    <row r="5" spans="1:19" ht="23.25">
      <c r="A5" s="95" t="s">
        <v>29</v>
      </c>
      <c r="B5" s="96"/>
      <c r="C5" s="96"/>
      <c r="D5" s="96"/>
      <c r="E5" s="96"/>
      <c r="F5" s="96"/>
      <c r="G5" s="96"/>
      <c r="H5" s="96"/>
      <c r="I5" s="96"/>
      <c r="J5" s="30"/>
      <c r="K5" s="30"/>
      <c r="L5" s="30"/>
      <c r="M5" s="30"/>
      <c r="N5" s="29"/>
    </row>
    <row r="6" spans="1:19">
      <c r="A6" s="80" t="s">
        <v>25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2"/>
    </row>
    <row r="7" spans="1:19" ht="15.75">
      <c r="A7" s="83" t="s">
        <v>35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5"/>
    </row>
    <row r="8" spans="1:19">
      <c r="A8" s="70" t="s">
        <v>40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51"/>
    </row>
    <row r="9" spans="1:19" ht="59.25" thickBot="1">
      <c r="A9" s="11" t="s">
        <v>27</v>
      </c>
      <c r="B9" s="12" t="s">
        <v>31</v>
      </c>
      <c r="C9" s="11" t="s">
        <v>32</v>
      </c>
      <c r="D9" s="11" t="s">
        <v>33</v>
      </c>
      <c r="E9" s="11" t="s">
        <v>18</v>
      </c>
      <c r="F9" s="13" t="s">
        <v>28</v>
      </c>
      <c r="G9" s="11" t="s">
        <v>20</v>
      </c>
      <c r="H9" s="14" t="s">
        <v>17</v>
      </c>
      <c r="I9" s="14" t="s">
        <v>0</v>
      </c>
      <c r="J9" s="14" t="s">
        <v>1</v>
      </c>
      <c r="K9" s="15" t="s">
        <v>2</v>
      </c>
      <c r="L9" s="16" t="s">
        <v>5</v>
      </c>
      <c r="M9" s="16" t="s">
        <v>3</v>
      </c>
      <c r="N9" s="16" t="s">
        <v>4</v>
      </c>
    </row>
    <row r="10" spans="1:19">
      <c r="A10" s="40"/>
      <c r="B10" s="18"/>
      <c r="C10" s="17"/>
      <c r="D10" s="17"/>
      <c r="E10" s="19"/>
      <c r="F10" s="20"/>
      <c r="G10" s="31"/>
      <c r="H10" s="25">
        <f t="shared" ref="H10:H16" si="0">E10+F10</f>
        <v>0</v>
      </c>
      <c r="I10" s="26">
        <f>G10*H10</f>
        <v>0</v>
      </c>
      <c r="J10" s="26" cm="1">
        <f t="array" ref="J10">_xlfn.IFS(D10="", 0, D10="N/A", 0, B10 = "Other", 0, B10="BU", E10*G10*0.25+F10*G10*0.1, B10 ="OSF", I10*0.315)</f>
        <v>0</v>
      </c>
      <c r="K10" s="26">
        <f>SUM(I10:J10)</f>
        <v>0</v>
      </c>
      <c r="L10" s="27">
        <f>IF(B10=$L$9, K10, 0)</f>
        <v>0</v>
      </c>
      <c r="M10" s="27">
        <f>IF(B10=$M$9, K10, 0)</f>
        <v>0</v>
      </c>
      <c r="N10" s="27">
        <f>IF(B10=$N$9, K10, 0)</f>
        <v>0</v>
      </c>
      <c r="Q10" s="2" t="s">
        <v>7</v>
      </c>
    </row>
    <row r="11" spans="1:19">
      <c r="A11" s="41"/>
      <c r="B11" s="22"/>
      <c r="C11" s="21"/>
      <c r="D11" s="21"/>
      <c r="E11" s="23"/>
      <c r="F11" s="24"/>
      <c r="G11" s="43"/>
      <c r="H11" s="25">
        <f t="shared" si="0"/>
        <v>0</v>
      </c>
      <c r="I11" s="26">
        <f t="shared" ref="I11:I16" si="1">G11*H11</f>
        <v>0</v>
      </c>
      <c r="J11" s="26" cm="1">
        <f t="array" ref="J11">_xlfn.IFS(D11="", 0, D11="N/A", 0, B11 = "Other", 0, B11="BU", E11*G11*0.25+F11*G11*0.1, B11 ="OSF", I11*0.315)</f>
        <v>0</v>
      </c>
      <c r="K11" s="28">
        <f t="shared" ref="K11:K13" si="2">SUM(I11:J11)</f>
        <v>0</v>
      </c>
      <c r="L11" s="4">
        <f t="shared" ref="L11:L15" si="3">IF(B11=$L$9, K11, 0)</f>
        <v>0</v>
      </c>
      <c r="M11" s="4">
        <f t="shared" ref="M11:M16" si="4">IF(B11=$M$9, K11, 0)</f>
        <v>0</v>
      </c>
      <c r="N11" s="4">
        <f t="shared" ref="N11:N16" si="5">IF(B11=$N$9, K11, 0)</f>
        <v>0</v>
      </c>
      <c r="Q11" s="2" t="s">
        <v>8</v>
      </c>
    </row>
    <row r="12" spans="1:19">
      <c r="A12" s="41"/>
      <c r="B12" s="22"/>
      <c r="C12" s="21"/>
      <c r="D12" s="21"/>
      <c r="E12" s="23"/>
      <c r="F12" s="24"/>
      <c r="G12" s="43"/>
      <c r="H12" s="25">
        <f t="shared" si="0"/>
        <v>0</v>
      </c>
      <c r="I12" s="26">
        <f t="shared" si="1"/>
        <v>0</v>
      </c>
      <c r="J12" s="26" cm="1">
        <f t="array" ref="J12">_xlfn.IFS(D12="", 0, D12="N/A", 0, B12 = "Other", 0, B12="BU", E12*G12*0.25+F12*G12*0.1, B12 ="OSF", I12*0.315)</f>
        <v>0</v>
      </c>
      <c r="K12" s="28">
        <f t="shared" si="2"/>
        <v>0</v>
      </c>
      <c r="L12" s="4">
        <f t="shared" si="3"/>
        <v>0</v>
      </c>
      <c r="M12" s="4">
        <f t="shared" si="4"/>
        <v>0</v>
      </c>
      <c r="N12" s="4">
        <f t="shared" si="5"/>
        <v>0</v>
      </c>
      <c r="Q12" s="2" t="s">
        <v>4</v>
      </c>
    </row>
    <row r="13" spans="1:19">
      <c r="A13" s="41"/>
      <c r="B13" s="22"/>
      <c r="C13" s="21"/>
      <c r="D13" s="21"/>
      <c r="E13" s="23"/>
      <c r="F13" s="24"/>
      <c r="G13" s="43"/>
      <c r="H13" s="25">
        <f t="shared" si="0"/>
        <v>0</v>
      </c>
      <c r="I13" s="26">
        <f t="shared" si="1"/>
        <v>0</v>
      </c>
      <c r="J13" s="26" cm="1">
        <f t="array" ref="J13">_xlfn.IFS(D13="", 0, D13="N/A", 0, B13 = "Other", 0, B13="BU", E13*G13*0.25+F13*G13*0.1, B13 ="OSF", I13*0.315)</f>
        <v>0</v>
      </c>
      <c r="K13" s="28">
        <f t="shared" si="2"/>
        <v>0</v>
      </c>
      <c r="L13" s="4">
        <f t="shared" si="3"/>
        <v>0</v>
      </c>
      <c r="M13" s="4">
        <f t="shared" si="4"/>
        <v>0</v>
      </c>
      <c r="N13" s="4">
        <f t="shared" si="5"/>
        <v>0</v>
      </c>
    </row>
    <row r="14" spans="1:19">
      <c r="A14" s="41"/>
      <c r="B14" s="22"/>
      <c r="C14" s="21"/>
      <c r="D14" s="21"/>
      <c r="E14" s="23"/>
      <c r="F14" s="24"/>
      <c r="G14" s="43"/>
      <c r="H14" s="25">
        <f t="shared" ref="H14" si="6">E14+F14</f>
        <v>0</v>
      </c>
      <c r="I14" s="26">
        <f t="shared" ref="I14" si="7">G14*H14</f>
        <v>0</v>
      </c>
      <c r="J14" s="26" cm="1">
        <f t="array" ref="J14">_xlfn.IFS(D14="", 0, D14="N/A", 0, B14 = "Other", 0, B14="BU", E14*G14*0.25+F14*G14*0.1, B14 ="OSF", I14*0.315)</f>
        <v>0</v>
      </c>
      <c r="K14" s="28">
        <f t="shared" ref="K14" si="8">SUM(I14:J14)</f>
        <v>0</v>
      </c>
      <c r="L14" s="4">
        <f t="shared" ref="L14" si="9">IF(B14=$L$9, K14, 0)</f>
        <v>0</v>
      </c>
      <c r="M14" s="4">
        <f t="shared" ref="M14" si="10">IF(B14=$M$9, K14, 0)</f>
        <v>0</v>
      </c>
      <c r="N14" s="4">
        <f t="shared" ref="N14" si="11">IF(B14=$N$9, K14, 0)</f>
        <v>0</v>
      </c>
    </row>
    <row r="15" spans="1:19">
      <c r="A15" s="41"/>
      <c r="B15" s="22"/>
      <c r="C15" s="21"/>
      <c r="D15" s="21"/>
      <c r="E15" s="23"/>
      <c r="F15" s="24"/>
      <c r="G15" s="44"/>
      <c r="H15" s="25">
        <f t="shared" si="0"/>
        <v>0</v>
      </c>
      <c r="I15" s="26">
        <f t="shared" si="1"/>
        <v>0</v>
      </c>
      <c r="J15" s="26" cm="1">
        <f t="array" ref="J15">_xlfn.IFS(D15="", 0, D15="N/A", 0, B15 = "Other", 0, B15="BU", E15*G15*0.25+F15*G15*0.1, B15 ="OSF", I15*0.315)</f>
        <v>0</v>
      </c>
      <c r="K15" s="28">
        <f>SUM(I15:J15)</f>
        <v>0</v>
      </c>
      <c r="L15" s="4">
        <f t="shared" si="3"/>
        <v>0</v>
      </c>
      <c r="M15" s="4">
        <f t="shared" si="4"/>
        <v>0</v>
      </c>
      <c r="N15" s="4">
        <f t="shared" si="5"/>
        <v>0</v>
      </c>
    </row>
    <row r="16" spans="1:19">
      <c r="A16" s="41"/>
      <c r="B16" s="22"/>
      <c r="C16" s="21"/>
      <c r="D16" s="21"/>
      <c r="E16" s="23"/>
      <c r="F16" s="24"/>
      <c r="G16" s="44"/>
      <c r="H16" s="25">
        <f t="shared" si="0"/>
        <v>0</v>
      </c>
      <c r="I16" s="26">
        <f t="shared" si="1"/>
        <v>0</v>
      </c>
      <c r="J16" s="26" cm="1">
        <f t="array" ref="J16">_xlfn.IFS(D16="", 0, D16="N/A", 0, B16 = "Other", 0, B16="BU", E16*G16*0.25+F16*G16*0.1, B16 ="OSF", I16*0.315)</f>
        <v>0</v>
      </c>
      <c r="K16" s="28">
        <f>SUM(I16:J16)</f>
        <v>0</v>
      </c>
      <c r="L16" s="4">
        <f>IF(B16=$L$9, K16, 0)</f>
        <v>0</v>
      </c>
      <c r="M16" s="4">
        <f t="shared" si="4"/>
        <v>0</v>
      </c>
      <c r="N16" s="4">
        <f t="shared" si="5"/>
        <v>0</v>
      </c>
    </row>
    <row r="17" spans="1:14">
      <c r="A17" s="57" t="s">
        <v>13</v>
      </c>
      <c r="B17" s="58"/>
      <c r="C17" s="57"/>
      <c r="D17" s="57"/>
      <c r="E17" s="57"/>
      <c r="F17" s="57"/>
      <c r="G17" s="57"/>
      <c r="H17" s="57"/>
      <c r="I17" s="3">
        <f t="shared" ref="I17:N17" si="12">SUM(I10:I16)</f>
        <v>0</v>
      </c>
      <c r="J17" s="3">
        <f t="shared" si="12"/>
        <v>0</v>
      </c>
      <c r="K17" s="3">
        <f t="shared" si="12"/>
        <v>0</v>
      </c>
      <c r="L17" s="5">
        <f t="shared" si="12"/>
        <v>0</v>
      </c>
      <c r="M17" s="5">
        <f t="shared" si="12"/>
        <v>0</v>
      </c>
      <c r="N17" s="5">
        <f t="shared" si="12"/>
        <v>0</v>
      </c>
    </row>
    <row r="18" spans="1:14" ht="15.75">
      <c r="A18" s="77"/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9"/>
    </row>
    <row r="19" spans="1:14" ht="42.95" customHeight="1">
      <c r="A19" s="86" t="s">
        <v>56</v>
      </c>
      <c r="B19" s="87"/>
      <c r="C19" s="87"/>
      <c r="D19" s="87"/>
      <c r="E19" s="87"/>
      <c r="F19" s="87"/>
      <c r="G19" s="87"/>
      <c r="H19" s="87"/>
      <c r="I19" s="87"/>
      <c r="J19" s="32" t="s">
        <v>34</v>
      </c>
      <c r="K19" s="33" t="s">
        <v>2</v>
      </c>
      <c r="L19" s="34" t="s">
        <v>5</v>
      </c>
      <c r="M19" s="34" t="s">
        <v>3</v>
      </c>
      <c r="N19" s="34" t="s">
        <v>4</v>
      </c>
    </row>
    <row r="20" spans="1:14" ht="15.95" customHeight="1">
      <c r="A20" s="65" t="s">
        <v>14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7"/>
    </row>
    <row r="21" spans="1:14" ht="15.95" customHeight="1">
      <c r="A21" s="68"/>
      <c r="B21" s="69"/>
      <c r="C21" s="69"/>
      <c r="D21" s="69"/>
      <c r="E21" s="69"/>
      <c r="F21" s="69"/>
      <c r="G21" s="69"/>
      <c r="H21" s="69"/>
      <c r="I21" s="69"/>
      <c r="J21" s="35"/>
      <c r="K21" s="36"/>
      <c r="L21" s="4">
        <f>IF(J21=$L$9, K21, 0)</f>
        <v>0</v>
      </c>
      <c r="M21" s="4">
        <f>IF(J21=$M$9, K21, 0)</f>
        <v>0</v>
      </c>
      <c r="N21" s="4">
        <f>IF(J21=$N$9, K21, 0)</f>
        <v>0</v>
      </c>
    </row>
    <row r="22" spans="1:14" ht="15.95" customHeight="1">
      <c r="A22" s="68"/>
      <c r="B22" s="69"/>
      <c r="C22" s="69"/>
      <c r="D22" s="69"/>
      <c r="E22" s="69"/>
      <c r="F22" s="69"/>
      <c r="G22" s="69"/>
      <c r="H22" s="69"/>
      <c r="I22" s="69"/>
      <c r="J22" s="35"/>
      <c r="K22" s="36"/>
      <c r="L22" s="4">
        <f>IF(J22=$L$9, K22, 0)</f>
        <v>0</v>
      </c>
      <c r="M22" s="4">
        <f>IF(J22=$M$9, K22, 0)</f>
        <v>0</v>
      </c>
      <c r="N22" s="4">
        <f>IF(J22=$N$9, K22, 0)</f>
        <v>0</v>
      </c>
    </row>
    <row r="23" spans="1:14" ht="15.95" customHeight="1">
      <c r="A23" s="65" t="s">
        <v>21</v>
      </c>
      <c r="B23" s="66"/>
      <c r="C23" s="66"/>
      <c r="D23" s="66"/>
      <c r="E23" s="66"/>
      <c r="F23" s="66"/>
      <c r="G23" s="66"/>
      <c r="H23" s="66"/>
      <c r="I23" s="66"/>
      <c r="J23" s="8"/>
      <c r="K23" s="6"/>
      <c r="L23" s="45"/>
      <c r="M23" s="45"/>
      <c r="N23" s="46"/>
    </row>
    <row r="24" spans="1:14">
      <c r="A24" s="62"/>
      <c r="B24" s="63"/>
      <c r="C24" s="63"/>
      <c r="D24" s="63"/>
      <c r="E24" s="63"/>
      <c r="F24" s="63"/>
      <c r="G24" s="63"/>
      <c r="H24" s="63"/>
      <c r="I24" s="64"/>
      <c r="J24" s="37"/>
      <c r="K24" s="38"/>
      <c r="L24" s="4">
        <f>IF(J24=$L$9, K24, 0)</f>
        <v>0</v>
      </c>
      <c r="M24" s="4">
        <f>IF(J24=$M$9, K24, 0)</f>
        <v>0</v>
      </c>
      <c r="N24" s="4">
        <f>IF(J24=$N$9, K24, 0)</f>
        <v>0</v>
      </c>
    </row>
    <row r="25" spans="1:14">
      <c r="A25" s="62"/>
      <c r="B25" s="63"/>
      <c r="C25" s="63"/>
      <c r="D25" s="63"/>
      <c r="E25" s="63"/>
      <c r="F25" s="63"/>
      <c r="G25" s="63"/>
      <c r="H25" s="63"/>
      <c r="I25" s="64"/>
      <c r="J25" s="37"/>
      <c r="K25" s="38"/>
      <c r="L25" s="4">
        <f>IF(J25=$L$9, K25, 0)</f>
        <v>0</v>
      </c>
      <c r="M25" s="4">
        <f>IF(J25=$M$9, K25, 0)</f>
        <v>0</v>
      </c>
      <c r="N25" s="4">
        <f>IF(J25=$N$9, K25, 0)</f>
        <v>0</v>
      </c>
    </row>
    <row r="26" spans="1:14" ht="15.95" customHeight="1">
      <c r="A26" s="65" t="s">
        <v>22</v>
      </c>
      <c r="B26" s="66"/>
      <c r="C26" s="66"/>
      <c r="D26" s="66"/>
      <c r="E26" s="66"/>
      <c r="F26" s="66"/>
      <c r="G26" s="66"/>
      <c r="H26" s="66"/>
      <c r="I26" s="66"/>
      <c r="J26" s="8"/>
      <c r="K26" s="6"/>
      <c r="L26" s="45"/>
      <c r="M26" s="45"/>
      <c r="N26" s="46"/>
    </row>
    <row r="27" spans="1:14">
      <c r="A27" s="59"/>
      <c r="B27" s="60"/>
      <c r="C27" s="60"/>
      <c r="D27" s="60"/>
      <c r="E27" s="60"/>
      <c r="F27" s="60"/>
      <c r="G27" s="60"/>
      <c r="H27" s="60"/>
      <c r="I27" s="61"/>
      <c r="J27" s="37"/>
      <c r="K27" s="39"/>
      <c r="L27" s="4">
        <f t="shared" ref="L27:L32" si="13">IF(J27=$L$9, K27, 0)</f>
        <v>0</v>
      </c>
      <c r="M27" s="4">
        <f t="shared" ref="M27:M32" si="14">IF(J27=$M$9, K27, 0)</f>
        <v>0</v>
      </c>
      <c r="N27" s="4">
        <f t="shared" ref="N27:N32" si="15">IF(J27=$N$9, K27, 0)</f>
        <v>0</v>
      </c>
    </row>
    <row r="28" spans="1:14">
      <c r="A28" s="59"/>
      <c r="B28" s="60"/>
      <c r="C28" s="60"/>
      <c r="D28" s="60"/>
      <c r="E28" s="60"/>
      <c r="F28" s="60"/>
      <c r="G28" s="60"/>
      <c r="H28" s="60"/>
      <c r="I28" s="61"/>
      <c r="J28" s="37"/>
      <c r="K28" s="39"/>
      <c r="L28" s="4">
        <f t="shared" si="13"/>
        <v>0</v>
      </c>
      <c r="M28" s="4">
        <f t="shared" si="14"/>
        <v>0</v>
      </c>
      <c r="N28" s="4">
        <f t="shared" si="15"/>
        <v>0</v>
      </c>
    </row>
    <row r="29" spans="1:14">
      <c r="A29" s="59"/>
      <c r="B29" s="60"/>
      <c r="C29" s="60"/>
      <c r="D29" s="60"/>
      <c r="E29" s="60"/>
      <c r="F29" s="60"/>
      <c r="G29" s="60"/>
      <c r="H29" s="60"/>
      <c r="I29" s="61"/>
      <c r="J29" s="37"/>
      <c r="K29" s="39"/>
      <c r="L29" s="4">
        <f t="shared" si="13"/>
        <v>0</v>
      </c>
      <c r="M29" s="4">
        <f t="shared" si="14"/>
        <v>0</v>
      </c>
      <c r="N29" s="4">
        <f t="shared" si="15"/>
        <v>0</v>
      </c>
    </row>
    <row r="30" spans="1:14">
      <c r="A30" s="59"/>
      <c r="B30" s="60"/>
      <c r="C30" s="60"/>
      <c r="D30" s="60"/>
      <c r="E30" s="60"/>
      <c r="F30" s="60"/>
      <c r="G30" s="60"/>
      <c r="H30" s="60"/>
      <c r="I30" s="61"/>
      <c r="J30" s="37"/>
      <c r="K30" s="39"/>
      <c r="L30" s="4">
        <f t="shared" si="13"/>
        <v>0</v>
      </c>
      <c r="M30" s="4">
        <f t="shared" si="14"/>
        <v>0</v>
      </c>
      <c r="N30" s="4">
        <f t="shared" si="15"/>
        <v>0</v>
      </c>
    </row>
    <row r="31" spans="1:14">
      <c r="A31" s="59"/>
      <c r="B31" s="60"/>
      <c r="C31" s="60"/>
      <c r="D31" s="60"/>
      <c r="E31" s="60"/>
      <c r="F31" s="60"/>
      <c r="G31" s="60"/>
      <c r="H31" s="60"/>
      <c r="I31" s="61"/>
      <c r="J31" s="37"/>
      <c r="K31" s="39"/>
      <c r="L31" s="4">
        <f t="shared" si="13"/>
        <v>0</v>
      </c>
      <c r="M31" s="4">
        <f t="shared" si="14"/>
        <v>0</v>
      </c>
      <c r="N31" s="4">
        <f t="shared" si="15"/>
        <v>0</v>
      </c>
    </row>
    <row r="32" spans="1:14">
      <c r="A32" s="59"/>
      <c r="B32" s="60"/>
      <c r="C32" s="60"/>
      <c r="D32" s="60"/>
      <c r="E32" s="60"/>
      <c r="F32" s="60"/>
      <c r="G32" s="60"/>
      <c r="H32" s="60"/>
      <c r="I32" s="61"/>
      <c r="J32" s="37"/>
      <c r="K32" s="39"/>
      <c r="L32" s="4">
        <f t="shared" si="13"/>
        <v>0</v>
      </c>
      <c r="M32" s="4">
        <f t="shared" si="14"/>
        <v>0</v>
      </c>
      <c r="N32" s="4">
        <f t="shared" si="15"/>
        <v>0</v>
      </c>
    </row>
    <row r="33" spans="1:14">
      <c r="A33" s="88" t="s">
        <v>15</v>
      </c>
      <c r="B33" s="89"/>
      <c r="C33" s="89"/>
      <c r="D33" s="89"/>
      <c r="E33" s="89"/>
      <c r="F33" s="89"/>
      <c r="G33" s="89"/>
      <c r="H33" s="89"/>
      <c r="I33" s="89"/>
      <c r="J33" s="9"/>
      <c r="K33" s="7"/>
      <c r="L33" s="48"/>
      <c r="M33" s="48"/>
      <c r="N33" s="49"/>
    </row>
    <row r="34" spans="1:14">
      <c r="A34" s="59"/>
      <c r="B34" s="60"/>
      <c r="C34" s="60"/>
      <c r="D34" s="60"/>
      <c r="E34" s="60"/>
      <c r="F34" s="60"/>
      <c r="G34" s="60"/>
      <c r="H34" s="60"/>
      <c r="I34" s="61"/>
      <c r="J34" s="37"/>
      <c r="K34" s="39"/>
      <c r="L34" s="4">
        <f>IF(J34=$L$9, K34, 0)</f>
        <v>0</v>
      </c>
      <c r="M34" s="4">
        <f>IF(J34=$M$9, K34, 0)</f>
        <v>0</v>
      </c>
      <c r="N34" s="4">
        <f>IF(J34=$N$9, K34, 0)</f>
        <v>0</v>
      </c>
    </row>
    <row r="35" spans="1:14" ht="15.95" customHeight="1">
      <c r="A35" s="59"/>
      <c r="B35" s="60"/>
      <c r="C35" s="60"/>
      <c r="D35" s="60"/>
      <c r="E35" s="60"/>
      <c r="F35" s="60"/>
      <c r="G35" s="60"/>
      <c r="H35" s="60"/>
      <c r="I35" s="61"/>
      <c r="J35" s="37"/>
      <c r="K35" s="39"/>
      <c r="L35" s="4">
        <f>IF(J35=$L$9, K35, 0)</f>
        <v>0</v>
      </c>
      <c r="M35" s="4">
        <f>IF(J35=$M$9, K35, 0)</f>
        <v>0</v>
      </c>
      <c r="N35" s="4">
        <f>IF(J35=$N$9, K35, 0)</f>
        <v>0</v>
      </c>
    </row>
    <row r="36" spans="1:14" ht="15.95" customHeight="1">
      <c r="A36" s="65" t="s">
        <v>23</v>
      </c>
      <c r="B36" s="66"/>
      <c r="C36" s="66"/>
      <c r="D36" s="66"/>
      <c r="E36" s="66"/>
      <c r="F36" s="66"/>
      <c r="G36" s="66"/>
      <c r="H36" s="66"/>
      <c r="I36" s="66"/>
      <c r="J36" s="8"/>
      <c r="K36" s="6"/>
      <c r="L36" s="45"/>
      <c r="M36" s="45"/>
      <c r="N36" s="46"/>
    </row>
    <row r="37" spans="1:14" ht="15.95" customHeight="1">
      <c r="A37" s="59"/>
      <c r="B37" s="60"/>
      <c r="C37" s="60"/>
      <c r="D37" s="60"/>
      <c r="E37" s="60"/>
      <c r="F37" s="60"/>
      <c r="G37" s="60"/>
      <c r="H37" s="60"/>
      <c r="I37" s="61"/>
      <c r="J37" s="37"/>
      <c r="K37" s="38"/>
      <c r="L37" s="4">
        <f>IF(J37=$L$9, K37, 0)</f>
        <v>0</v>
      </c>
      <c r="M37" s="4">
        <f>IF(J37=$M$9, K37, 0)</f>
        <v>0</v>
      </c>
      <c r="N37" s="4">
        <f>IF(J37=$N$9, K37, 0)</f>
        <v>0</v>
      </c>
    </row>
    <row r="38" spans="1:14" ht="15.95" customHeight="1">
      <c r="A38" s="59"/>
      <c r="B38" s="60"/>
      <c r="C38" s="60"/>
      <c r="D38" s="60"/>
      <c r="E38" s="60"/>
      <c r="F38" s="60"/>
      <c r="G38" s="60"/>
      <c r="H38" s="60"/>
      <c r="I38" s="61"/>
      <c r="J38" s="37"/>
      <c r="K38" s="38">
        <v>0</v>
      </c>
      <c r="L38" s="4">
        <f>IF(J38=$L$9, K38, 0)</f>
        <v>0</v>
      </c>
      <c r="M38" s="4">
        <f>IF(J38=$M$9, K38, 0)</f>
        <v>0</v>
      </c>
      <c r="N38" s="4">
        <f>IF(J38=$N$9, K38, 0)</f>
        <v>0</v>
      </c>
    </row>
    <row r="39" spans="1:14" ht="15.95" customHeight="1">
      <c r="A39" s="59"/>
      <c r="B39" s="60"/>
      <c r="C39" s="60"/>
      <c r="D39" s="60"/>
      <c r="E39" s="60"/>
      <c r="F39" s="60"/>
      <c r="G39" s="60"/>
      <c r="H39" s="60"/>
      <c r="I39" s="61"/>
      <c r="J39" s="37"/>
      <c r="K39" s="38">
        <v>0</v>
      </c>
      <c r="L39" s="4">
        <f>IF(J39=$L$9, K39, 0)</f>
        <v>0</v>
      </c>
      <c r="M39" s="4">
        <f>IF(J39=$M$9, K39, 0)</f>
        <v>0</v>
      </c>
      <c r="N39" s="4">
        <f>IF(J39=$N$9, K39, 0)</f>
        <v>0</v>
      </c>
    </row>
    <row r="40" spans="1:14" ht="27">
      <c r="A40" s="55" t="s">
        <v>16</v>
      </c>
      <c r="B40" s="56"/>
      <c r="C40" s="55"/>
      <c r="D40" s="55"/>
      <c r="E40" s="55"/>
      <c r="F40" s="55"/>
      <c r="G40" s="55"/>
      <c r="H40" s="55"/>
      <c r="I40" s="55"/>
      <c r="J40" s="55"/>
      <c r="K40" s="42">
        <f>SUM(L40:N40)</f>
        <v>0</v>
      </c>
      <c r="L40" s="4">
        <f>SUM(L17:L39)</f>
        <v>0</v>
      </c>
      <c r="M40" s="4">
        <f>SUM(M17:M39)</f>
        <v>0</v>
      </c>
      <c r="N40" s="4">
        <f>SUM(N17:N39)</f>
        <v>0</v>
      </c>
    </row>
  </sheetData>
  <sheetProtection formatRows="0" insertRows="0" deleteRows="0" selectLockedCells="1"/>
  <mergeCells count="33">
    <mergeCell ref="A5:I5"/>
    <mergeCell ref="A2:N2"/>
    <mergeCell ref="A1:N1"/>
    <mergeCell ref="A39:I39"/>
    <mergeCell ref="A18:N18"/>
    <mergeCell ref="A6:N6"/>
    <mergeCell ref="A7:N7"/>
    <mergeCell ref="A19:I19"/>
    <mergeCell ref="A23:I23"/>
    <mergeCell ref="A26:I26"/>
    <mergeCell ref="A33:I33"/>
    <mergeCell ref="A36:I36"/>
    <mergeCell ref="A28:I28"/>
    <mergeCell ref="A32:I32"/>
    <mergeCell ref="A29:I29"/>
    <mergeCell ref="A30:I30"/>
    <mergeCell ref="A31:I31"/>
    <mergeCell ref="A3:N3"/>
    <mergeCell ref="A40:J40"/>
    <mergeCell ref="A17:H17"/>
    <mergeCell ref="A37:I37"/>
    <mergeCell ref="A38:I38"/>
    <mergeCell ref="A25:I25"/>
    <mergeCell ref="A20:N20"/>
    <mergeCell ref="A34:I34"/>
    <mergeCell ref="A35:I35"/>
    <mergeCell ref="A22:I22"/>
    <mergeCell ref="A24:I24"/>
    <mergeCell ref="A27:I27"/>
    <mergeCell ref="A21:I21"/>
    <mergeCell ref="A8:M8"/>
    <mergeCell ref="A4:B4"/>
    <mergeCell ref="C4:N4"/>
  </mergeCells>
  <conditionalFormatting sqref="K40">
    <cfRule type="cellIs" dxfId="3" priority="1" operator="lessThan">
      <formula>50000</formula>
    </cfRule>
    <cfRule type="cellIs" dxfId="2" priority="2" operator="greaterThan">
      <formula>50000</formula>
    </cfRule>
  </conditionalFormatting>
  <pageMargins left="0.7" right="0.7" top="0.75" bottom="0.75" header="0.3" footer="0.3"/>
  <pageSetup scale="63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CF2FE45-DBD9-084F-BAE8-BF2CE0B2BE32}">
          <x14:formula1>
            <xm:f>Menus!$A$1:$A$3</xm:f>
          </x14:formula1>
          <xm:sqref>D10:D16</xm:sqref>
        </x14:dataValidation>
        <x14:dataValidation type="list" allowBlank="1" showInputMessage="1" showErrorMessage="1" xr:uid="{A9A957B6-3935-A944-B637-727EB1F41113}">
          <x14:formula1>
            <xm:f>Menus!$C$1:$C$3</xm:f>
          </x14:formula1>
          <xm:sqref>J37:J39 J34:J35 J24:J25 J21:J22 J27:J32 B10:B16</xm:sqref>
        </x14:dataValidation>
        <x14:dataValidation type="list" allowBlank="1" showInputMessage="1" showErrorMessage="1" xr:uid="{3149F5F9-DDE2-7C40-9C07-6C6EB89BA19C}">
          <x14:formula1>
            <xm:f>Menus!$B$1:$B$7</xm:f>
          </x14:formula1>
          <xm:sqref>C10:C16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4A503-ACD7-9345-A88E-28C1F7402491}">
  <sheetPr>
    <pageSetUpPr fitToPage="1"/>
  </sheetPr>
  <dimension ref="A1:S39"/>
  <sheetViews>
    <sheetView zoomScale="80" zoomScaleNormal="80" workbookViewId="0">
      <selection activeCell="A18" sqref="A18:I18"/>
    </sheetView>
  </sheetViews>
  <sheetFormatPr defaultColWidth="9.140625" defaultRowHeight="15"/>
  <cols>
    <col min="1" max="1" width="24.42578125" style="2" customWidth="1"/>
    <col min="2" max="2" width="13.85546875" style="2" customWidth="1"/>
    <col min="3" max="3" width="16.85546875" style="2" customWidth="1"/>
    <col min="4" max="4" width="13.7109375" style="2" bestFit="1" customWidth="1"/>
    <col min="5" max="5" width="13.42578125" style="2" customWidth="1"/>
    <col min="6" max="6" width="14.140625" style="2" bestFit="1" customWidth="1"/>
    <col min="7" max="7" width="9.42578125" style="2" customWidth="1"/>
    <col min="8" max="8" width="11.140625" style="2" customWidth="1"/>
    <col min="9" max="9" width="12.85546875" style="2" customWidth="1"/>
    <col min="10" max="10" width="11.42578125" style="2" bestFit="1" customWidth="1"/>
    <col min="11" max="11" width="10.28515625" style="2" customWidth="1"/>
    <col min="12" max="14" width="10.140625" style="2" customWidth="1"/>
    <col min="15" max="16" width="9.140625" style="2"/>
    <col min="17" max="17" width="9.140625" style="2" hidden="1" customWidth="1"/>
    <col min="18" max="18" width="9.140625" style="2" customWidth="1"/>
    <col min="19" max="16384" width="9.140625" style="2"/>
  </cols>
  <sheetData>
    <row r="1" spans="1:19" ht="33.950000000000003" customHeight="1">
      <c r="A1" s="74" t="s">
        <v>39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6"/>
    </row>
    <row r="2" spans="1:19" ht="15.75">
      <c r="A2" s="99" t="s">
        <v>38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1"/>
    </row>
    <row r="3" spans="1:19" s="1" customFormat="1" ht="26.25">
      <c r="A3" s="103" t="s">
        <v>26</v>
      </c>
      <c r="B3" s="104"/>
      <c r="C3" s="105" t="s">
        <v>55</v>
      </c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7"/>
      <c r="S3" s="50"/>
    </row>
    <row r="4" spans="1:19" ht="26.25">
      <c r="A4" s="108" t="s">
        <v>29</v>
      </c>
      <c r="B4" s="109"/>
      <c r="C4" s="109"/>
      <c r="D4" s="109"/>
      <c r="E4" s="109"/>
      <c r="F4" s="109"/>
      <c r="G4" s="109"/>
      <c r="H4" s="109"/>
      <c r="I4" s="109"/>
      <c r="J4" s="30"/>
      <c r="K4" s="30"/>
      <c r="L4" s="30"/>
      <c r="M4" s="30"/>
      <c r="N4" s="29"/>
    </row>
    <row r="5" spans="1:19">
      <c r="A5" s="80" t="s">
        <v>25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2"/>
    </row>
    <row r="6" spans="1:19" ht="15.75">
      <c r="A6" s="83" t="s">
        <v>35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5"/>
    </row>
    <row r="7" spans="1:19" ht="15.75">
      <c r="A7" s="70" t="s">
        <v>40</v>
      </c>
      <c r="B7" s="71"/>
      <c r="C7" s="71"/>
      <c r="D7" s="71"/>
      <c r="E7" s="102" t="s">
        <v>41</v>
      </c>
      <c r="F7" s="102"/>
      <c r="G7" s="102"/>
      <c r="H7" s="102"/>
      <c r="I7" s="102"/>
      <c r="J7" s="102"/>
      <c r="K7" s="102"/>
      <c r="L7" s="102"/>
      <c r="M7" s="102"/>
      <c r="N7" s="51"/>
    </row>
    <row r="8" spans="1:19" ht="45.75" thickBot="1">
      <c r="A8" s="11" t="s">
        <v>27</v>
      </c>
      <c r="B8" s="12" t="s">
        <v>31</v>
      </c>
      <c r="C8" s="11" t="s">
        <v>32</v>
      </c>
      <c r="D8" s="11" t="s">
        <v>33</v>
      </c>
      <c r="E8" s="11" t="s">
        <v>18</v>
      </c>
      <c r="F8" s="13" t="s">
        <v>28</v>
      </c>
      <c r="G8" s="11" t="s">
        <v>20</v>
      </c>
      <c r="H8" s="14" t="s">
        <v>17</v>
      </c>
      <c r="I8" s="14" t="s">
        <v>0</v>
      </c>
      <c r="J8" s="14" t="s">
        <v>1</v>
      </c>
      <c r="K8" s="15" t="s">
        <v>2</v>
      </c>
      <c r="L8" s="16" t="s">
        <v>5</v>
      </c>
      <c r="M8" s="16" t="s">
        <v>3</v>
      </c>
      <c r="N8" s="16" t="s">
        <v>4</v>
      </c>
    </row>
    <row r="9" spans="1:19" ht="28.5">
      <c r="A9" s="40" t="s">
        <v>53</v>
      </c>
      <c r="B9" s="18" t="s">
        <v>5</v>
      </c>
      <c r="C9" s="17" t="s">
        <v>6</v>
      </c>
      <c r="D9" s="17" t="s">
        <v>36</v>
      </c>
      <c r="E9" s="19">
        <v>50</v>
      </c>
      <c r="F9" s="20">
        <v>50</v>
      </c>
      <c r="G9" s="31">
        <v>85</v>
      </c>
      <c r="H9" s="25">
        <f t="shared" ref="H9:H15" si="0">E9+F9</f>
        <v>100</v>
      </c>
      <c r="I9" s="26">
        <f t="shared" ref="I9:I15" si="1">G9*H9</f>
        <v>8500</v>
      </c>
      <c r="J9" s="26" cm="1">
        <f t="array" ref="J9">_xlfn.IFS(D9="", 0, D9="N/A", 0, B9 = "Other", 0, B9="BU", E9*G9*0.25+F9*G9*0.1, B9 ="OSF", I9*0.315)</f>
        <v>1487.5</v>
      </c>
      <c r="K9" s="26">
        <f t="shared" ref="K9:K15" si="2">SUM(I9:J9)</f>
        <v>9987.5</v>
      </c>
      <c r="L9" s="27">
        <f t="shared" ref="L9:L15" si="3">IF(B9=$L$8, K9, 0)</f>
        <v>9987.5</v>
      </c>
      <c r="M9" s="27">
        <f t="shared" ref="M9:M15" si="4">IF(B9=$M$8, K9, 0)</f>
        <v>0</v>
      </c>
      <c r="N9" s="27">
        <f t="shared" ref="N9:N15" si="5">IF(B9=$N$8, K9, 0)</f>
        <v>0</v>
      </c>
      <c r="Q9" s="2" t="s">
        <v>7</v>
      </c>
    </row>
    <row r="10" spans="1:19" ht="28.5">
      <c r="A10" s="41" t="s">
        <v>52</v>
      </c>
      <c r="B10" s="22" t="s">
        <v>3</v>
      </c>
      <c r="C10" s="21" t="s">
        <v>6</v>
      </c>
      <c r="D10" s="21" t="s">
        <v>37</v>
      </c>
      <c r="E10" s="23">
        <v>100</v>
      </c>
      <c r="F10" s="24"/>
      <c r="G10" s="43">
        <v>120</v>
      </c>
      <c r="H10" s="25">
        <f t="shared" si="0"/>
        <v>100</v>
      </c>
      <c r="I10" s="26">
        <f t="shared" si="1"/>
        <v>12000</v>
      </c>
      <c r="J10" s="26" cm="1">
        <f t="array" ref="J10">_xlfn.IFS(D10="", 0, D10="N/A", 0, B10 = "Other", 0, B10="BU", E10*G10*0.25+F10*G10*0.1, B10 ="OSF", I10*0.315)</f>
        <v>3780</v>
      </c>
      <c r="K10" s="28">
        <f t="shared" si="2"/>
        <v>15780</v>
      </c>
      <c r="L10" s="4">
        <f t="shared" si="3"/>
        <v>0</v>
      </c>
      <c r="M10" s="4">
        <f t="shared" si="4"/>
        <v>15780</v>
      </c>
      <c r="N10" s="4">
        <f t="shared" si="5"/>
        <v>0</v>
      </c>
      <c r="Q10" s="2" t="s">
        <v>8</v>
      </c>
    </row>
    <row r="11" spans="1:19">
      <c r="A11" s="41" t="s">
        <v>51</v>
      </c>
      <c r="B11" s="22" t="s">
        <v>5</v>
      </c>
      <c r="C11" s="21" t="s">
        <v>9</v>
      </c>
      <c r="D11" s="21" t="s">
        <v>36</v>
      </c>
      <c r="E11" s="23">
        <v>0</v>
      </c>
      <c r="F11" s="24">
        <v>50</v>
      </c>
      <c r="G11" s="43">
        <v>50</v>
      </c>
      <c r="H11" s="25">
        <f t="shared" si="0"/>
        <v>50</v>
      </c>
      <c r="I11" s="26">
        <f t="shared" si="1"/>
        <v>2500</v>
      </c>
      <c r="J11" s="26" cm="1">
        <f t="array" ref="J11">_xlfn.IFS(D11="", 0, D11="N/A", 0, B11 = "Other", 0, B11="BU", E11*G11*0.25+F11*G11*0.1, B11 ="OSF", I11*0.315)</f>
        <v>250</v>
      </c>
      <c r="K11" s="28">
        <f t="shared" si="2"/>
        <v>2750</v>
      </c>
      <c r="L11" s="4">
        <f t="shared" si="3"/>
        <v>2750</v>
      </c>
      <c r="M11" s="4">
        <f t="shared" si="4"/>
        <v>0</v>
      </c>
      <c r="N11" s="4">
        <f t="shared" si="5"/>
        <v>0</v>
      </c>
      <c r="Q11" s="2" t="s">
        <v>4</v>
      </c>
    </row>
    <row r="12" spans="1:19" ht="42.75">
      <c r="A12" s="41" t="s">
        <v>50</v>
      </c>
      <c r="B12" s="22" t="s">
        <v>3</v>
      </c>
      <c r="C12" s="21" t="s">
        <v>10</v>
      </c>
      <c r="D12" s="21" t="s">
        <v>37</v>
      </c>
      <c r="E12" s="23">
        <v>50</v>
      </c>
      <c r="F12" s="24">
        <v>0</v>
      </c>
      <c r="G12" s="43">
        <v>40</v>
      </c>
      <c r="H12" s="25">
        <f t="shared" si="0"/>
        <v>50</v>
      </c>
      <c r="I12" s="26">
        <f t="shared" si="1"/>
        <v>2000</v>
      </c>
      <c r="J12" s="26" cm="1">
        <f t="array" ref="J12">_xlfn.IFS(D12="", 0, D12="N/A", 0, B12 = "Other", 0, B12="BU", E12*G12*0.25+F12*G12*0.1, B12 ="OSF", I12*0.315)</f>
        <v>630</v>
      </c>
      <c r="K12" s="28">
        <f t="shared" si="2"/>
        <v>2630</v>
      </c>
      <c r="L12" s="4">
        <f t="shared" si="3"/>
        <v>0</v>
      </c>
      <c r="M12" s="4">
        <f t="shared" si="4"/>
        <v>2630</v>
      </c>
      <c r="N12" s="4">
        <f t="shared" si="5"/>
        <v>0</v>
      </c>
    </row>
    <row r="13" spans="1:19" ht="28.5">
      <c r="A13" s="41" t="s">
        <v>49</v>
      </c>
      <c r="B13" s="22" t="s">
        <v>4</v>
      </c>
      <c r="C13" s="21" t="s">
        <v>11</v>
      </c>
      <c r="D13" s="21" t="s">
        <v>37</v>
      </c>
      <c r="E13" s="23">
        <v>0</v>
      </c>
      <c r="F13" s="24">
        <v>145</v>
      </c>
      <c r="G13" s="43">
        <v>30</v>
      </c>
      <c r="H13" s="25">
        <f t="shared" si="0"/>
        <v>145</v>
      </c>
      <c r="I13" s="26">
        <f t="shared" si="1"/>
        <v>4350</v>
      </c>
      <c r="J13" s="26" cm="1">
        <f t="array" ref="J13">_xlfn.IFS(D13="", 0, D13="N/A", 0, B13 = "Other", 0, B13="BU", E13*G13*0.25+F13*G13*0.1, B13 ="OSF", I13*0.315)</f>
        <v>0</v>
      </c>
      <c r="K13" s="28">
        <f t="shared" si="2"/>
        <v>4350</v>
      </c>
      <c r="L13" s="4">
        <f t="shared" si="3"/>
        <v>0</v>
      </c>
      <c r="M13" s="4">
        <f t="shared" si="4"/>
        <v>0</v>
      </c>
      <c r="N13" s="4">
        <f t="shared" si="5"/>
        <v>4350</v>
      </c>
    </row>
    <row r="14" spans="1:19" ht="42.75">
      <c r="A14" s="41" t="s">
        <v>48</v>
      </c>
      <c r="B14" s="22" t="s">
        <v>5</v>
      </c>
      <c r="C14" s="21" t="s">
        <v>24</v>
      </c>
      <c r="D14" s="21" t="s">
        <v>19</v>
      </c>
      <c r="E14" s="23">
        <v>0</v>
      </c>
      <c r="F14" s="24">
        <v>400</v>
      </c>
      <c r="G14" s="44">
        <v>15</v>
      </c>
      <c r="H14" s="25">
        <f t="shared" si="0"/>
        <v>400</v>
      </c>
      <c r="I14" s="26">
        <f t="shared" si="1"/>
        <v>6000</v>
      </c>
      <c r="J14" s="26" cm="1">
        <f t="array" ref="J14">_xlfn.IFS(D14="", 0, D14="N/A", 0, B14 = "Other", 0, B14="BU", E14*G14*0.25+F14*G14*0.1, B14 ="OSF", I14*0.315)</f>
        <v>0</v>
      </c>
      <c r="K14" s="28">
        <f t="shared" si="2"/>
        <v>6000</v>
      </c>
      <c r="L14" s="4">
        <f t="shared" si="3"/>
        <v>6000</v>
      </c>
      <c r="M14" s="4">
        <f t="shared" si="4"/>
        <v>0</v>
      </c>
      <c r="N14" s="4">
        <f t="shared" si="5"/>
        <v>0</v>
      </c>
    </row>
    <row r="15" spans="1:19">
      <c r="A15" s="41"/>
      <c r="B15" s="22"/>
      <c r="C15" s="21"/>
      <c r="D15" s="21"/>
      <c r="E15" s="23"/>
      <c r="F15" s="24"/>
      <c r="G15" s="44"/>
      <c r="H15" s="25">
        <f t="shared" si="0"/>
        <v>0</v>
      </c>
      <c r="I15" s="26">
        <f t="shared" si="1"/>
        <v>0</v>
      </c>
      <c r="J15" s="26" cm="1">
        <f t="array" ref="J15">_xlfn.IFS(D15="", 0, D15="N/A", 0, B15 = "Other", 0, B15="BU", E15*G15*0.25+F15*G15*0.1, B15 ="OSF", I15*0.315)</f>
        <v>0</v>
      </c>
      <c r="K15" s="28">
        <f t="shared" si="2"/>
        <v>0</v>
      </c>
      <c r="L15" s="4">
        <f t="shared" si="3"/>
        <v>0</v>
      </c>
      <c r="M15" s="4">
        <f t="shared" si="4"/>
        <v>0</v>
      </c>
      <c r="N15" s="4">
        <f t="shared" si="5"/>
        <v>0</v>
      </c>
    </row>
    <row r="16" spans="1:19">
      <c r="A16" s="57" t="s">
        <v>13</v>
      </c>
      <c r="B16" s="58"/>
      <c r="C16" s="57"/>
      <c r="D16" s="57"/>
      <c r="E16" s="57"/>
      <c r="F16" s="57"/>
      <c r="G16" s="57"/>
      <c r="H16" s="57"/>
      <c r="I16" s="3">
        <f t="shared" ref="I16:N16" si="6">SUM(I9:I15)</f>
        <v>35350</v>
      </c>
      <c r="J16" s="3">
        <f t="shared" si="6"/>
        <v>6147.5</v>
      </c>
      <c r="K16" s="3">
        <f t="shared" si="6"/>
        <v>41497.5</v>
      </c>
      <c r="L16" s="5">
        <f t="shared" si="6"/>
        <v>18737.5</v>
      </c>
      <c r="M16" s="5">
        <f t="shared" si="6"/>
        <v>18410</v>
      </c>
      <c r="N16" s="5">
        <f t="shared" si="6"/>
        <v>4350</v>
      </c>
    </row>
    <row r="17" spans="1:14" ht="15.75">
      <c r="A17" s="77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9"/>
    </row>
    <row r="18" spans="1:14" ht="42.95" customHeight="1">
      <c r="A18" s="86" t="s">
        <v>30</v>
      </c>
      <c r="B18" s="87"/>
      <c r="C18" s="87"/>
      <c r="D18" s="87"/>
      <c r="E18" s="87"/>
      <c r="F18" s="87"/>
      <c r="G18" s="87"/>
      <c r="H18" s="87"/>
      <c r="I18" s="87"/>
      <c r="J18" s="32" t="s">
        <v>34</v>
      </c>
      <c r="K18" s="33" t="s">
        <v>2</v>
      </c>
      <c r="L18" s="34" t="s">
        <v>5</v>
      </c>
      <c r="M18" s="34" t="s">
        <v>3</v>
      </c>
      <c r="N18" s="34" t="s">
        <v>4</v>
      </c>
    </row>
    <row r="19" spans="1:14" ht="15.95" customHeight="1">
      <c r="A19" s="65" t="s">
        <v>14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7"/>
    </row>
    <row r="20" spans="1:14" ht="15.95" customHeight="1">
      <c r="A20" s="68" t="s">
        <v>47</v>
      </c>
      <c r="B20" s="69"/>
      <c r="C20" s="69"/>
      <c r="D20" s="69"/>
      <c r="E20" s="69"/>
      <c r="F20" s="69"/>
      <c r="G20" s="69"/>
      <c r="H20" s="69"/>
      <c r="I20" s="69"/>
      <c r="J20" s="35" t="s">
        <v>4</v>
      </c>
      <c r="K20" s="36">
        <v>1000</v>
      </c>
      <c r="L20" s="4">
        <f>IF(J20=$L$8, K20, 0)</f>
        <v>0</v>
      </c>
      <c r="M20" s="4">
        <f>IF(J20=$M$8, K20, 0)</f>
        <v>0</v>
      </c>
      <c r="N20" s="4">
        <f>IF(J20=$N$8, K20, 0)</f>
        <v>1000</v>
      </c>
    </row>
    <row r="21" spans="1:14" ht="15.95" customHeight="1">
      <c r="A21" s="68"/>
      <c r="B21" s="69"/>
      <c r="C21" s="69"/>
      <c r="D21" s="69"/>
      <c r="E21" s="69"/>
      <c r="F21" s="69"/>
      <c r="G21" s="69"/>
      <c r="H21" s="69"/>
      <c r="I21" s="69"/>
      <c r="J21" s="35"/>
      <c r="K21" s="36"/>
      <c r="L21" s="4">
        <f>IF(J21=$L$8, K21, 0)</f>
        <v>0</v>
      </c>
      <c r="M21" s="4">
        <f>IF(J21=$M$8, K21, 0)</f>
        <v>0</v>
      </c>
      <c r="N21" s="4">
        <f>IF(J21=$N$8, K21, 0)</f>
        <v>0</v>
      </c>
    </row>
    <row r="22" spans="1:14" ht="15.95" customHeight="1">
      <c r="A22" s="65" t="s">
        <v>21</v>
      </c>
      <c r="B22" s="66"/>
      <c r="C22" s="66"/>
      <c r="D22" s="66"/>
      <c r="E22" s="66"/>
      <c r="F22" s="66"/>
      <c r="G22" s="66"/>
      <c r="H22" s="66"/>
      <c r="I22" s="66"/>
      <c r="J22" s="8"/>
      <c r="K22" s="6"/>
      <c r="L22" s="45"/>
      <c r="M22" s="45"/>
      <c r="N22" s="46"/>
    </row>
    <row r="23" spans="1:14">
      <c r="A23" s="62" t="s">
        <v>46</v>
      </c>
      <c r="B23" s="63"/>
      <c r="C23" s="63"/>
      <c r="D23" s="63"/>
      <c r="E23" s="63"/>
      <c r="F23" s="63"/>
      <c r="G23" s="63"/>
      <c r="H23" s="63"/>
      <c r="I23" s="64"/>
      <c r="J23" s="37" t="s">
        <v>3</v>
      </c>
      <c r="K23" s="38">
        <v>2700</v>
      </c>
      <c r="L23" s="47">
        <f>IF(J23=$L$8, K23, 0)</f>
        <v>0</v>
      </c>
      <c r="M23" s="47">
        <f>IF(J23=$M$8, K23, 0)</f>
        <v>2700</v>
      </c>
      <c r="N23" s="47">
        <f>IF(J23=$N$8, K23, 0)</f>
        <v>0</v>
      </c>
    </row>
    <row r="24" spans="1:14">
      <c r="A24" s="62"/>
      <c r="B24" s="63"/>
      <c r="C24" s="63"/>
      <c r="D24" s="63"/>
      <c r="E24" s="63"/>
      <c r="F24" s="63"/>
      <c r="G24" s="63"/>
      <c r="H24" s="63"/>
      <c r="I24" s="64"/>
      <c r="J24" s="37"/>
      <c r="K24" s="38"/>
      <c r="L24" s="47">
        <f>IF(J24=$L$8, K24, 0)</f>
        <v>0</v>
      </c>
      <c r="M24" s="47">
        <f>IF(J24=$M$8, K24, 0)</f>
        <v>0</v>
      </c>
      <c r="N24" s="47">
        <f>IF(J24=$N$8, K24, 0)</f>
        <v>0</v>
      </c>
    </row>
    <row r="25" spans="1:14" ht="15.95" customHeight="1">
      <c r="A25" s="65" t="s">
        <v>22</v>
      </c>
      <c r="B25" s="66"/>
      <c r="C25" s="66"/>
      <c r="D25" s="66"/>
      <c r="E25" s="66"/>
      <c r="F25" s="66"/>
      <c r="G25" s="66"/>
      <c r="H25" s="66"/>
      <c r="I25" s="66"/>
      <c r="J25" s="8"/>
      <c r="K25" s="6"/>
      <c r="L25" s="45"/>
      <c r="M25" s="45"/>
      <c r="N25" s="46"/>
    </row>
    <row r="26" spans="1:14">
      <c r="A26" s="59" t="s">
        <v>45</v>
      </c>
      <c r="B26" s="60"/>
      <c r="C26" s="60"/>
      <c r="D26" s="60"/>
      <c r="E26" s="60"/>
      <c r="F26" s="60"/>
      <c r="G26" s="60"/>
      <c r="H26" s="60"/>
      <c r="I26" s="61"/>
      <c r="J26" s="37" t="s">
        <v>5</v>
      </c>
      <c r="K26" s="39">
        <v>2000</v>
      </c>
      <c r="L26" s="4">
        <f t="shared" ref="L26:L31" si="7">IF(J26=$L$8, K26, 0)</f>
        <v>2000</v>
      </c>
      <c r="M26" s="4">
        <f t="shared" ref="M26:M31" si="8">IF(J26=$M$8, K26, 0)</f>
        <v>0</v>
      </c>
      <c r="N26" s="4">
        <f t="shared" ref="N26:N31" si="9">IF(J26=$N$8, K26, 0)</f>
        <v>0</v>
      </c>
    </row>
    <row r="27" spans="1:14">
      <c r="A27" s="59" t="s">
        <v>44</v>
      </c>
      <c r="B27" s="60"/>
      <c r="C27" s="60"/>
      <c r="D27" s="60"/>
      <c r="E27" s="60"/>
      <c r="F27" s="60"/>
      <c r="G27" s="60"/>
      <c r="H27" s="60"/>
      <c r="I27" s="61"/>
      <c r="J27" s="37" t="s">
        <v>5</v>
      </c>
      <c r="K27" s="39">
        <v>500</v>
      </c>
      <c r="L27" s="4">
        <f t="shared" si="7"/>
        <v>500</v>
      </c>
      <c r="M27" s="4">
        <f t="shared" si="8"/>
        <v>0</v>
      </c>
      <c r="N27" s="4">
        <f t="shared" si="9"/>
        <v>0</v>
      </c>
    </row>
    <row r="28" spans="1:14">
      <c r="A28" s="59"/>
      <c r="B28" s="60"/>
      <c r="C28" s="60"/>
      <c r="D28" s="60"/>
      <c r="E28" s="60"/>
      <c r="F28" s="60"/>
      <c r="G28" s="60"/>
      <c r="H28" s="60"/>
      <c r="I28" s="61"/>
      <c r="J28" s="37"/>
      <c r="K28" s="39"/>
      <c r="L28" s="4">
        <f t="shared" si="7"/>
        <v>0</v>
      </c>
      <c r="M28" s="4">
        <f t="shared" si="8"/>
        <v>0</v>
      </c>
      <c r="N28" s="4">
        <f t="shared" si="9"/>
        <v>0</v>
      </c>
    </row>
    <row r="29" spans="1:14">
      <c r="A29" s="59"/>
      <c r="B29" s="60"/>
      <c r="C29" s="60"/>
      <c r="D29" s="60"/>
      <c r="E29" s="60"/>
      <c r="F29" s="60"/>
      <c r="G29" s="60"/>
      <c r="H29" s="60"/>
      <c r="I29" s="61"/>
      <c r="J29" s="37"/>
      <c r="K29" s="39"/>
      <c r="L29" s="4">
        <f t="shared" si="7"/>
        <v>0</v>
      </c>
      <c r="M29" s="4">
        <f t="shared" si="8"/>
        <v>0</v>
      </c>
      <c r="N29" s="4">
        <f t="shared" si="9"/>
        <v>0</v>
      </c>
    </row>
    <row r="30" spans="1:14">
      <c r="A30" s="59"/>
      <c r="B30" s="60"/>
      <c r="C30" s="60"/>
      <c r="D30" s="60"/>
      <c r="E30" s="60"/>
      <c r="F30" s="60"/>
      <c r="G30" s="60"/>
      <c r="H30" s="60"/>
      <c r="I30" s="61"/>
      <c r="J30" s="37"/>
      <c r="K30" s="39"/>
      <c r="L30" s="4">
        <f t="shared" si="7"/>
        <v>0</v>
      </c>
      <c r="M30" s="4">
        <f t="shared" si="8"/>
        <v>0</v>
      </c>
      <c r="N30" s="4">
        <f t="shared" si="9"/>
        <v>0</v>
      </c>
    </row>
    <row r="31" spans="1:14">
      <c r="A31" s="59"/>
      <c r="B31" s="60"/>
      <c r="C31" s="60"/>
      <c r="D31" s="60"/>
      <c r="E31" s="60"/>
      <c r="F31" s="60"/>
      <c r="G31" s="60"/>
      <c r="H31" s="60"/>
      <c r="I31" s="61"/>
      <c r="J31" s="37"/>
      <c r="K31" s="39"/>
      <c r="L31" s="4">
        <f t="shared" si="7"/>
        <v>0</v>
      </c>
      <c r="M31" s="4">
        <f t="shared" si="8"/>
        <v>0</v>
      </c>
      <c r="N31" s="4">
        <f t="shared" si="9"/>
        <v>0</v>
      </c>
    </row>
    <row r="32" spans="1:14">
      <c r="A32" s="88" t="s">
        <v>15</v>
      </c>
      <c r="B32" s="89"/>
      <c r="C32" s="89"/>
      <c r="D32" s="89"/>
      <c r="E32" s="89"/>
      <c r="F32" s="89"/>
      <c r="G32" s="89"/>
      <c r="H32" s="89"/>
      <c r="I32" s="89"/>
      <c r="J32" s="9"/>
      <c r="K32" s="7"/>
      <c r="L32" s="48"/>
      <c r="M32" s="48"/>
      <c r="N32" s="49"/>
    </row>
    <row r="33" spans="1:14">
      <c r="A33" s="59" t="s">
        <v>43</v>
      </c>
      <c r="B33" s="60"/>
      <c r="C33" s="60"/>
      <c r="D33" s="60"/>
      <c r="E33" s="60"/>
      <c r="F33" s="60"/>
      <c r="G33" s="60"/>
      <c r="H33" s="60"/>
      <c r="I33" s="61"/>
      <c r="J33" s="37" t="s">
        <v>5</v>
      </c>
      <c r="K33" s="39">
        <v>1938</v>
      </c>
      <c r="L33" s="4">
        <f>IF(J33=$L$8, K33, 0)</f>
        <v>1938</v>
      </c>
      <c r="M33" s="4">
        <f>IF(J33=$M$8, K33, 0)</f>
        <v>0</v>
      </c>
      <c r="N33" s="4">
        <f>IF(J33=$N$8, K33, 0)</f>
        <v>0</v>
      </c>
    </row>
    <row r="34" spans="1:14" ht="15.95" customHeight="1">
      <c r="A34" s="59"/>
      <c r="B34" s="60"/>
      <c r="C34" s="60"/>
      <c r="D34" s="60"/>
      <c r="E34" s="60"/>
      <c r="F34" s="60"/>
      <c r="G34" s="60"/>
      <c r="H34" s="60"/>
      <c r="I34" s="61"/>
      <c r="J34" s="37"/>
      <c r="K34" s="39"/>
      <c r="L34" s="4">
        <f>IF(J34=$L$8, K34, 0)</f>
        <v>0</v>
      </c>
      <c r="M34" s="4">
        <f>IF(J34=$M$8, K34, 0)</f>
        <v>0</v>
      </c>
      <c r="N34" s="4">
        <f>IF(J34=$N$8, K34, 0)</f>
        <v>0</v>
      </c>
    </row>
    <row r="35" spans="1:14" ht="15.95" customHeight="1">
      <c r="A35" s="65" t="s">
        <v>23</v>
      </c>
      <c r="B35" s="66"/>
      <c r="C35" s="66"/>
      <c r="D35" s="66"/>
      <c r="E35" s="66"/>
      <c r="F35" s="66"/>
      <c r="G35" s="66"/>
      <c r="H35" s="66"/>
      <c r="I35" s="66"/>
      <c r="J35" s="8"/>
      <c r="K35" s="6"/>
      <c r="L35" s="45"/>
      <c r="M35" s="45"/>
      <c r="N35" s="46"/>
    </row>
    <row r="36" spans="1:14" ht="15.95" customHeight="1">
      <c r="A36" s="59" t="s">
        <v>42</v>
      </c>
      <c r="B36" s="60"/>
      <c r="C36" s="60"/>
      <c r="D36" s="60"/>
      <c r="E36" s="60"/>
      <c r="F36" s="60"/>
      <c r="G36" s="60"/>
      <c r="H36" s="60"/>
      <c r="I36" s="61"/>
      <c r="J36" s="37" t="s">
        <v>3</v>
      </c>
      <c r="K36" s="38">
        <v>100</v>
      </c>
      <c r="L36" s="4">
        <f>IF(J36=$L$8, K36, 0)</f>
        <v>0</v>
      </c>
      <c r="M36" s="4">
        <f>IF(J36=$M$8, K36, 0)</f>
        <v>100</v>
      </c>
      <c r="N36" s="4">
        <f>IF(J36=$N$8, K36, 0)</f>
        <v>0</v>
      </c>
    </row>
    <row r="37" spans="1:14" ht="15.95" customHeight="1">
      <c r="A37" s="59"/>
      <c r="B37" s="60"/>
      <c r="C37" s="60"/>
      <c r="D37" s="60"/>
      <c r="E37" s="60"/>
      <c r="F37" s="60"/>
      <c r="G37" s="60"/>
      <c r="H37" s="60"/>
      <c r="I37" s="61"/>
      <c r="J37" s="37"/>
      <c r="K37" s="38">
        <v>0</v>
      </c>
      <c r="L37" s="4">
        <f>IF(J37=$L$8, K37, 0)</f>
        <v>0</v>
      </c>
      <c r="M37" s="4">
        <f>IF(J37=$M$8, K37, 0)</f>
        <v>0</v>
      </c>
      <c r="N37" s="4">
        <f>IF(J37=$N$8, K37, 0)</f>
        <v>0</v>
      </c>
    </row>
    <row r="38" spans="1:14" ht="15.95" customHeight="1">
      <c r="A38" s="59"/>
      <c r="B38" s="60"/>
      <c r="C38" s="60"/>
      <c r="D38" s="60"/>
      <c r="E38" s="60"/>
      <c r="F38" s="60"/>
      <c r="G38" s="60"/>
      <c r="H38" s="60"/>
      <c r="I38" s="61"/>
      <c r="J38" s="37"/>
      <c r="K38" s="38">
        <v>0</v>
      </c>
      <c r="L38" s="4">
        <f>IF(J38=$L$8, K38, 0)</f>
        <v>0</v>
      </c>
      <c r="M38" s="4">
        <f>IF(J38=$M$8, K38, 0)</f>
        <v>0</v>
      </c>
      <c r="N38" s="4">
        <f>IF(J38=$N$8, K38, 0)</f>
        <v>0</v>
      </c>
    </row>
    <row r="39" spans="1:14" ht="21.95" customHeight="1">
      <c r="A39" s="97" t="s">
        <v>16</v>
      </c>
      <c r="B39" s="98"/>
      <c r="C39" s="97"/>
      <c r="D39" s="97"/>
      <c r="E39" s="97"/>
      <c r="F39" s="97"/>
      <c r="G39" s="97"/>
      <c r="H39" s="97"/>
      <c r="I39" s="97"/>
      <c r="J39" s="97"/>
      <c r="K39" s="42">
        <f>SUM(L39:N39)</f>
        <v>49735.5</v>
      </c>
      <c r="L39" s="4">
        <f>SUM(L16:L38)</f>
        <v>23175.5</v>
      </c>
      <c r="M39" s="4">
        <f>SUM(M16:M38)</f>
        <v>21210</v>
      </c>
      <c r="N39" s="4">
        <f>SUM(N16:N38)</f>
        <v>5350</v>
      </c>
    </row>
  </sheetData>
  <sheetProtection sheet="1" formatRows="0" insertRows="0" deleteRows="0" selectLockedCells="1"/>
  <mergeCells count="33">
    <mergeCell ref="C3:N3"/>
    <mergeCell ref="A4:I4"/>
    <mergeCell ref="A2:N2"/>
    <mergeCell ref="A26:I26"/>
    <mergeCell ref="A20:I20"/>
    <mergeCell ref="A1:N1"/>
    <mergeCell ref="A38:I38"/>
    <mergeCell ref="A17:N17"/>
    <mergeCell ref="A5:N5"/>
    <mergeCell ref="A6:N6"/>
    <mergeCell ref="A18:I18"/>
    <mergeCell ref="A22:I22"/>
    <mergeCell ref="A25:I25"/>
    <mergeCell ref="A32:I32"/>
    <mergeCell ref="A35:I35"/>
    <mergeCell ref="A7:D7"/>
    <mergeCell ref="E7:M7"/>
    <mergeCell ref="A3:B3"/>
    <mergeCell ref="A39:J39"/>
    <mergeCell ref="A16:H16"/>
    <mergeCell ref="A36:I36"/>
    <mergeCell ref="A37:I37"/>
    <mergeCell ref="A24:I24"/>
    <mergeCell ref="A19:N19"/>
    <mergeCell ref="A33:I33"/>
    <mergeCell ref="A34:I34"/>
    <mergeCell ref="A21:I21"/>
    <mergeCell ref="A23:I23"/>
    <mergeCell ref="A27:I27"/>
    <mergeCell ref="A31:I31"/>
    <mergeCell ref="A28:I28"/>
    <mergeCell ref="A29:I29"/>
    <mergeCell ref="A30:I30"/>
  </mergeCells>
  <conditionalFormatting sqref="K39">
    <cfRule type="cellIs" dxfId="1" priority="1" operator="lessThan">
      <formula>50000</formula>
    </cfRule>
    <cfRule type="cellIs" dxfId="0" priority="2" operator="greaterThan">
      <formula>50000</formula>
    </cfRule>
  </conditionalFormatting>
  <hyperlinks>
    <hyperlink ref="E7:M7" r:id="rId1" display="(BU Employees See: bradley.edu/academic/cio/osp/assets/documents/IndirectCostCalculator.xlsx)" xr:uid="{51A4522A-7FF9-D449-AC5E-491AEE4E6909}"/>
  </hyperlinks>
  <pageMargins left="0.7" right="0.7" top="0.75" bottom="0.75" header="0.3" footer="0.3"/>
  <pageSetup scale="63" orientation="landscape" r:id="rId2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EACC7-8BCB-6A4B-8E61-1DD9FF40DF30}">
  <dimension ref="A1:C7"/>
  <sheetViews>
    <sheetView workbookViewId="0">
      <selection activeCell="C7" sqref="C7"/>
    </sheetView>
  </sheetViews>
  <sheetFormatPr defaultColWidth="11.42578125" defaultRowHeight="15"/>
  <cols>
    <col min="1" max="1" width="11" customWidth="1"/>
    <col min="2" max="2" width="30.140625" customWidth="1"/>
    <col min="3" max="3" width="19.42578125" customWidth="1"/>
  </cols>
  <sheetData>
    <row r="1" spans="1:3">
      <c r="A1" t="s">
        <v>36</v>
      </c>
      <c r="B1" s="10" t="s">
        <v>6</v>
      </c>
      <c r="C1" t="s">
        <v>5</v>
      </c>
    </row>
    <row r="2" spans="1:3">
      <c r="A2" t="s">
        <v>37</v>
      </c>
      <c r="B2" s="10" t="s">
        <v>9</v>
      </c>
      <c r="C2" t="s">
        <v>3</v>
      </c>
    </row>
    <row r="3" spans="1:3">
      <c r="A3" t="s">
        <v>19</v>
      </c>
      <c r="B3" s="10" t="s">
        <v>10</v>
      </c>
      <c r="C3" t="s">
        <v>4</v>
      </c>
    </row>
    <row r="4" spans="1:3">
      <c r="B4" s="10" t="s">
        <v>11</v>
      </c>
    </row>
    <row r="5" spans="1:3">
      <c r="B5" s="10" t="s">
        <v>12</v>
      </c>
    </row>
    <row r="6" spans="1:3" ht="28.5">
      <c r="B6" s="10" t="s">
        <v>24</v>
      </c>
    </row>
    <row r="7" spans="1:3">
      <c r="B7" s="10" t="s">
        <v>4</v>
      </c>
    </row>
  </sheetData>
  <pageMargins left="0.7" right="0.7" top="0.75" bottom="0.75" header="0.3" footer="0.3"/>
  <pageSetup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3E66246BE2684E8062BFBEC6E1A02B" ma:contentTypeVersion="13" ma:contentTypeDescription="Create a new document." ma:contentTypeScope="" ma:versionID="1272777fb3a5c12da2e0b61687807802">
  <xsd:schema xmlns:xsd="http://www.w3.org/2001/XMLSchema" xmlns:xs="http://www.w3.org/2001/XMLSchema" xmlns:p="http://schemas.microsoft.com/office/2006/metadata/properties" xmlns:ns2="13b84a1d-828b-4748-ba87-73e002905095" xmlns:ns3="5d9f58fe-545c-4c23-aedb-c8faa14399ad" targetNamespace="http://schemas.microsoft.com/office/2006/metadata/properties" ma:root="true" ma:fieldsID="2036304d3f583944d709a2731c597f5e" ns2:_="" ns3:_="">
    <xsd:import namespace="13b84a1d-828b-4748-ba87-73e002905095"/>
    <xsd:import namespace="5d9f58fe-545c-4c23-aedb-c8faa14399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b84a1d-828b-4748-ba87-73e002905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94c88c6-aec0-4a59-a55a-9afe5b3d35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f58fe-545c-4c23-aedb-c8faa14399a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eb562ba-7332-4d3d-a64e-250828ce90f2}" ma:internalName="TaxCatchAll" ma:showField="CatchAllData" ma:web="5d9f58fe-545c-4c23-aedb-c8faa14399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3b84a1d-828b-4748-ba87-73e002905095">
      <Terms xmlns="http://schemas.microsoft.com/office/infopath/2007/PartnerControls"/>
    </lcf76f155ced4ddcb4097134ff3c332f>
    <TaxCatchAll xmlns="5d9f58fe-545c-4c23-aedb-c8faa14399ad" xsi:nil="true"/>
  </documentManagement>
</p:properties>
</file>

<file path=customXml/itemProps1.xml><?xml version="1.0" encoding="utf-8"?>
<ds:datastoreItem xmlns:ds="http://schemas.openxmlformats.org/officeDocument/2006/customXml" ds:itemID="{06B07A68-01A8-444C-AD42-567CA4825C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5F96FF-CD94-4124-9977-3D4CCB4F57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b84a1d-828b-4748-ba87-73e002905095"/>
    <ds:schemaRef ds:uri="5d9f58fe-545c-4c23-aedb-c8faa14399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484C65-8DF0-4F59-8E13-CE3230295B60}">
  <ds:schemaRefs>
    <ds:schemaRef ds:uri="http://schemas.microsoft.com/office/2006/metadata/properties"/>
    <ds:schemaRef ds:uri="http://schemas.microsoft.com/office/infopath/2007/PartnerControls"/>
    <ds:schemaRef ds:uri="13b84a1d-828b-4748-ba87-73e002905095"/>
    <ds:schemaRef ds:uri="5d9f58fe-545c-4c23-aedb-c8faa14399a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Budget</vt:lpstr>
      <vt:lpstr>Example Budget</vt:lpstr>
      <vt:lpstr>Menus</vt:lpstr>
    </vt:vector>
  </TitlesOfParts>
  <Manager/>
  <Company>OSF Healthcare System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Stutzman, Seth T.</dc:creator>
  <cp:keywords/>
  <dc:description/>
  <cp:lastModifiedBy>Stutzman, Seth T.</cp:lastModifiedBy>
  <cp:revision/>
  <cp:lastPrinted>2024-09-30T22:16:43Z</cp:lastPrinted>
  <dcterms:created xsi:type="dcterms:W3CDTF">2019-07-09T15:48:42Z</dcterms:created>
  <dcterms:modified xsi:type="dcterms:W3CDTF">2025-12-01T15:46:58Z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0x010100863E66246BE2684E8062BFBEC6E1A02B</vt:lpwstr>
  </property>
</Properties>
</file>